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aliaTellez\Documents\CUENTA PUBLICA 1ER.. TRIMESTRE - 2019\06_PROGRA_01_2019\DES-01 Indicadores Estrategicos y de gestion\"/>
    </mc:Choice>
  </mc:AlternateContent>
  <bookViews>
    <workbookView xWindow="0" yWindow="0" windowWidth="24000" windowHeight="8145"/>
  </bookViews>
  <sheets>
    <sheet name="DES-1 Indicadores" sheetId="1" r:id="rId1"/>
    <sheet name="Instructivo DES-1" sheetId="2" r:id="rId2"/>
  </sheets>
  <externalReferences>
    <externalReference r:id="rId3"/>
  </externalReferences>
  <definedNames>
    <definedName name="_xlnm.Print_Area" localSheetId="0">'DES-1 Indicadores'!$A$3:$T$18</definedName>
    <definedName name="_xlnm.Print_Area" localSheetId="1">'Instructivo DES-1'!$A$1:$F$40</definedName>
    <definedName name="Hidden_114">[1]Hidden_1!$A$1:$A$2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2" i="1" l="1"/>
  <c r="O10" i="1" s="1"/>
  <c r="N12" i="1"/>
  <c r="O30" i="1"/>
  <c r="N30" i="1"/>
  <c r="O25" i="1"/>
  <c r="N25" i="1"/>
  <c r="N22" i="1"/>
  <c r="N19" i="1"/>
  <c r="Q12" i="1"/>
  <c r="Q13" i="1"/>
  <c r="Q14" i="1"/>
  <c r="Q32" i="1"/>
  <c r="O33" i="1"/>
  <c r="O35" i="1"/>
  <c r="Q35" i="1" s="1"/>
  <c r="Q37" i="1"/>
  <c r="Q34" i="1"/>
  <c r="Q36" i="1"/>
  <c r="O11" i="1" l="1"/>
  <c r="Q10" i="1"/>
  <c r="Q33" i="1"/>
  <c r="Q31" i="1"/>
  <c r="Q30" i="1"/>
  <c r="Q29" i="1"/>
  <c r="Q28" i="1"/>
  <c r="Q27" i="1"/>
  <c r="Q26" i="1"/>
  <c r="Q25" i="1"/>
  <c r="Q24" i="1"/>
  <c r="Q23" i="1"/>
  <c r="O22" i="1"/>
  <c r="Q22" i="1" s="1"/>
  <c r="Q21" i="1"/>
  <c r="Q20" i="1"/>
  <c r="O19" i="1"/>
  <c r="Q19" i="1" s="1"/>
  <c r="Q18" i="1"/>
  <c r="Q17" i="1"/>
  <c r="Q16" i="1"/>
  <c r="O15" i="1"/>
  <c r="N15" i="1"/>
  <c r="Q15" i="1" l="1"/>
  <c r="Q11" i="1"/>
</calcChain>
</file>

<file path=xl/sharedStrings.xml><?xml version="1.0" encoding="utf-8"?>
<sst xmlns="http://schemas.openxmlformats.org/spreadsheetml/2006/main" count="461" uniqueCount="203">
  <si>
    <t>Periodo</t>
  </si>
  <si>
    <t>Nombre del indicador</t>
  </si>
  <si>
    <t>Método de cálculo</t>
  </si>
  <si>
    <t>Unidad de medida</t>
  </si>
  <si>
    <t>Frecuencia de medición</t>
  </si>
  <si>
    <t>Línea base</t>
  </si>
  <si>
    <t>Metas programadas</t>
  </si>
  <si>
    <t>Metas ajustadas</t>
  </si>
  <si>
    <t>Avance de metas</t>
  </si>
  <si>
    <t>Sentido del indicador</t>
  </si>
  <si>
    <t>Fuente de información</t>
  </si>
  <si>
    <t>Área responsable de la información</t>
  </si>
  <si>
    <t>Ejercicio</t>
  </si>
  <si>
    <t>TRIMESTRAL</t>
  </si>
  <si>
    <t>FECHA DE ACTUALIZACIÓN:</t>
  </si>
  <si>
    <t>PERIODO DE ACTUALIZACIÓN:</t>
  </si>
  <si>
    <t>FECHA DE VALIDACIÓN:</t>
  </si>
  <si>
    <t>Eje del PMD</t>
  </si>
  <si>
    <t>Nombre del Programa derivado del Plan Municipal de Desarrollo</t>
  </si>
  <si>
    <t>Nivel del indicador</t>
  </si>
  <si>
    <t>Dimensión</t>
  </si>
  <si>
    <t>Definición del indicador</t>
  </si>
  <si>
    <t>NOTA ACLARATORIA AL "FORMATO DES-1 Indicadores":</t>
  </si>
  <si>
    <t>EJERCICIO:</t>
  </si>
  <si>
    <t>PERIODO:</t>
  </si>
  <si>
    <t>EJE DEL PMD:</t>
  </si>
  <si>
    <t>Deberá indicar con número de cuatro dígitos (ejm: 2019), el ejercicio al que corresponde la información, incluyendo, en su caso, la información disponible de hasta 6 ejercicios anteriores, con la finalidad de comparar los resultados relacionados con los programas reportados.</t>
  </si>
  <si>
    <t>Deberá indicar el período que reporta según corresponda (1er trimestre, 2do trimestre, 3er trimestre, o 4to trimestre, respectivamente).</t>
  </si>
  <si>
    <t>NOMBRE DEL PROGRAMA DERIVADO DEL PLAN MUNICIPAL DE DESARROLLO:</t>
  </si>
  <si>
    <t>Deberá indicar el número y nombre del eje del Plan Municipal de Desarrollo del que se desprende el Programa en cuestión (Ejm: "1. Gobierno Cercano, Moderno y Honesto")</t>
  </si>
  <si>
    <t>Deberá incluir el nombre del programa derivado del Plan Municipal de Desarrollo o concepto al que corresponde el indicador (Ejms: "Rendición de Cuentas", "Educación", "Empleo", "Juventud y Deporte", entre otros).</t>
  </si>
  <si>
    <t>Deberá corresponder al objetivo establecido para cada programa derivado del Plan Municipal de Desarrollo, ser congruente con los niveles de la Matriz de Indicadores para Resultados y  con la dimensión que pretende medir.</t>
  </si>
  <si>
    <t>OBJETIVO DE PROGRAMA:</t>
  </si>
  <si>
    <t>Objetivo de Programa</t>
  </si>
  <si>
    <t>NIVEL DEL INDICADOR:</t>
  </si>
  <si>
    <t>Especificar a qué nivel corresponde cada objetivo, es decir, si se trata de indicadores de nivel Fin, de nivel Propósito, nivel Componente, o nivel Actividad, de conformidad con la Metodología del Marco Lógico.</t>
  </si>
  <si>
    <t>NOMBRE DEL INDICADOR:</t>
  </si>
  <si>
    <t>DIMENSIÓN:</t>
  </si>
  <si>
    <t>DEFINICIÓN DEL INDICADOR:</t>
  </si>
  <si>
    <t>MÉTODO DE CÁLCULO:</t>
  </si>
  <si>
    <t>UNIDAD DE MEDIDA:</t>
  </si>
  <si>
    <t>FRECUENCIA:</t>
  </si>
  <si>
    <t>LÍNEA BASE:</t>
  </si>
  <si>
    <t>METAS PROGRAMADAS:</t>
  </si>
  <si>
    <t>METAS AJUSTADAS:</t>
  </si>
  <si>
    <t>AVANCE DE METAS:</t>
  </si>
  <si>
    <t>SENTIDO DEL INDICADOR:</t>
  </si>
  <si>
    <t>ÁREA RESPONSABLE DE LA INFORMACIÓN:</t>
  </si>
  <si>
    <t>Deberá der claro y entendible en sí mismo, pero que no se presente como definición. Debe ser único y corto: máximo 10 palabras (sugerido). El nombre, además de concreto, debe definir claramente su utilidad. El nombre del indicador no debe reflejar una acción; no incluye verbos en infinitivo.</t>
  </si>
  <si>
    <t>Deberá especificar la dimensión a medir: eficacia (Mide el nivel de cumplimiento de los objetivos), eficiencia (Busca medir que tan bien se han utilizado los recursos en la producción de resultados), calidad (Busca evaluar atributos de los bienes o servicios producidos por el programa respecto a normas o referencias externas) y economía (Mide la capacidad para generar y movilizar adecuadamente los recursos financieros). Debe relacionarse con el objetivo institucional del programa y con el nivel del indicador de acuerdo a los criterios de la SHCP para el diseño de indicadores.</t>
  </si>
  <si>
    <t>Deberá tratarse de una explicación breve y clara respecto de lo que éste debe medir. Que precise qué se pretende medir del objetivo al que está asociado; debe ayudar a entender la utilidad, finalidad o uso del indicador. No debe repetir el nombre del indicador ni el método de cálculo, la definición debe ser utilizada para explicar brevemente (máximo 240 caracteres) y en términos sencillos, qué es lo que mide el indicador.</t>
  </si>
  <si>
    <t>Deberá indicar las variables que intervienen en la fórmula, y que se incluya el significado de las siglas y/o abreviaturas. En la expresión, utilizar símbolos matemáticos para las expresiones aritméticas, no palabras (consultar la Guía para el Diseño de Indicadores Estratégicos de la SHCP).</t>
  </si>
  <si>
    <t>Deberá hacer referencia a la determinación concreta de la forma en que se quiere expresar el resultado de la medición al aplicar el indicador. La unidad de medida deberá corresponder, invariablemente, con el método de cálculo del indicador y con los valores expresados en la línea base y las metas.</t>
  </si>
  <si>
    <t>Hacer referencia a la periodicidad en el tiempo con que se realiza la medición del indicador (periodo entre mediciones). La frecuencia de medición mínima a utilizar es mensual, es decir no realizar reportes por debajo de mensual. Que la periodicidad se encuentre en función del tipo de indicador (fin, propósito, componente, actividad).</t>
  </si>
  <si>
    <t>Incluir el valor del indicador que se establece como punto de partida para evaluarlo y darle seguimiento. El registro del valor de la línea base y del año al que corresponde esa medición, es obligatorio para todos los indicadores. En caso de que el indicador sea de nueva creación y no pueda establecerse la línea base, se tomará como línea base el primer resultado alcanzado en el ejercicio fiscal en curso (anual) con el que se cuente, mientras tanto se informará como no disponible (en las metas intermedias de dicho ejercicio).</t>
  </si>
  <si>
    <t>Incluir las metas programadas, orientadas a mejorar en forma significativa los resultados e impactos del desempeño institucional, es decir debe ser retadora. Ser factible de alcanzar y, por lo tanto, ser realista respecto a los plazos y a los recursos humanos y financieros que involucran. Deben ser congruentes con la unidad de medida producto del método de cálculo, por lo que se pide vigilar la congruencia.</t>
  </si>
  <si>
    <t>Incluir los ajustes correspondientes a las metas, en caso de ser necesario.</t>
  </si>
  <si>
    <t>Incluir, en la misma unidad de medida, el avance que se tiene de acuerdo al trimestre que reporta. Esta cifra debe ser congruente con la Frecuencia.</t>
  </si>
  <si>
    <t>Hacer referencia a la dirección que debe tener el comportamiento del indicador para identificar cuando su desempeño es positivo o negativo. Puede tener un sentido descendente o ascendente. Cuando el sentido es ascendente, la meta siempre será mayor que la línea base. Si el resultado es mayor al planeado, es representativo de un buen desempeño, y cuando es menor, significa un desempeño negativo. Cuando el sentido es descendente, la meta siempre será menor que la línea base. Si el resultado es menor a la meta planeada, es equivalente a un buen desempeño, y cuando es mayor, significa un desempeño negativo.</t>
  </si>
  <si>
    <t>Incluir con precisión, las fuentes de información (especificar con detalle el nombre de la fuente de información que alimenta al indicador), lo cual debe corresponder a los medios de verificación a los que alude la columna de "Medios de Verificación" de la MIR, de conformidad con la Metodología de Marco Lógico.</t>
  </si>
  <si>
    <t>Indicar el nombre de la Unidad Administrativa del Ayuntamiento, en la que se encuentra la información reportada en el campo de "Fuente de Información"</t>
  </si>
  <si>
    <t>FUENTE DE INFORMACIÓN</t>
  </si>
  <si>
    <r>
      <t xml:space="preserve">El presente, se trata de una adaptación del formato 6 publicado en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publicados en el Diario Oficial de la Federación el 4 de mayo de 2016  http://www.dof.gob.mx/nota_detalle.php?codigo=5436072&amp;fecha=04/05/2016); tiene la finalidad de brindar una herramienta a los Municipios del Estado de Hidalgo, para homologar criterios en materia de rendición de cuentas de la información programática, por lo que incluye los aspectos mínimos que deben contener los indicadores, y se deberán incluir los necesarios, siempre y cuando se trate de indicadores que permitan rendir cuenta de los objetivos establecidos en los programas presupuestarios que derivan del Plan Municipal de Desarrollo (lo cual significa, </t>
    </r>
    <r>
      <rPr>
        <b/>
        <sz val="11"/>
        <color indexed="8"/>
        <rFont val="Arial Narrow"/>
        <family val="2"/>
      </rPr>
      <t>no incluir en el presente formato,</t>
    </r>
    <r>
      <rPr>
        <sz val="11"/>
        <color indexed="8"/>
        <rFont val="Arial Narrow"/>
        <family val="2"/>
      </rPr>
      <t xml:space="preserve"> los correspondientes a los indicadores financieros y/o indicadores del ramo 33), mismos que deberán ser autorizados en el respectivo Presupuesto de Egresos. Se deben tomar en cuenta los criterios establecidos en la "Guía para el Diseño de Indicadores Estratégicos" publicada en el portal oficial de la Secretaría de Hacienda y Crédito Público (SHCP)en la siguiente dirección: https://www.gob.mx/cms/uploads/attachment/file/154446/Guia_Indicadores.pdf</t>
    </r>
  </si>
  <si>
    <t>NOMBRE DEL MUNICIPIO:</t>
  </si>
  <si>
    <t>Mineral de la Reforma</t>
  </si>
  <si>
    <t>(05/04/2019)</t>
  </si>
  <si>
    <t>1er Trimestre</t>
  </si>
  <si>
    <t>Componente</t>
  </si>
  <si>
    <t>Actividad</t>
  </si>
  <si>
    <t>Trimestral</t>
  </si>
  <si>
    <t xml:space="preserve">Impulsar acciones por tu escuela </t>
  </si>
  <si>
    <t>Promover la Formación Escolar</t>
  </si>
  <si>
    <t>Eficacia</t>
  </si>
  <si>
    <t>Eficiencia</t>
  </si>
  <si>
    <t>Medir el número de personas
 beneficiadas en la educación
 para todos</t>
  </si>
  <si>
    <t>Estimular las Becas W-15: alentar la
 permanencia en la primaria y con ello mejorar la
 eficiencia en la educación y favorecer el
 desarrollo físico y mental del niño</t>
  </si>
  <si>
    <t>Número</t>
  </si>
  <si>
    <t>Coordinación de Educación</t>
  </si>
  <si>
    <t>Ascendente</t>
  </si>
  <si>
    <t>*Diagnóstico de las Escuelas (formato de apoyos)
*Informe por la coordinación de educación.
*Formato único</t>
  </si>
  <si>
    <t>Eje Rector 3: Mineral de la Reforma Humano 
e Igualitario</t>
  </si>
  <si>
    <t>Porcentaje de personas beneficiadas con la educación para todos</t>
  </si>
  <si>
    <t xml:space="preserve">Secretaria de Desarrollo Humano y Social </t>
  </si>
  <si>
    <t>Porcentaje de las Personas Beneficiadas en impulsar acciones por tu Escuela</t>
  </si>
  <si>
    <t>Porcentaje de las personas beneficiadas con el programa promover la formación Escolar</t>
  </si>
  <si>
    <t>Informe generado por el Instituto de la Cultura Física y Deporte.</t>
  </si>
  <si>
    <t xml:space="preserve">Trimestral </t>
  </si>
  <si>
    <t xml:space="preserve">Número </t>
  </si>
  <si>
    <t>(CB/CM) * 100</t>
  </si>
  <si>
    <t xml:space="preserve">Componente </t>
  </si>
  <si>
    <t>1er trimestre</t>
  </si>
  <si>
    <t>Acciones para el fomento de la Cultura Física, el deporte y la recreación.</t>
  </si>
  <si>
    <t xml:space="preserve">Impulsar  eventos recreativos. </t>
  </si>
  <si>
    <t>Coadyuvar en  la inclusión de jóvenes mineralreformenses al desarrollo social, a través de la participación social y el desarrollo integral.</t>
  </si>
  <si>
    <t xml:space="preserve">Medir el número de la ciudadanía beneficiada con los eventos recreativos deportivos </t>
  </si>
  <si>
    <t>Impulsar la salud física, mental y habilidades de desarrollo integral juvenil.</t>
  </si>
  <si>
    <t>Promover la formación personal de los jóvenes.</t>
  </si>
  <si>
    <t>Porcentaje de jóvenes integrados en los programas de desarrollo social.</t>
  </si>
  <si>
    <t>Porcentaje de jóvenes  incorporados en programas de formación personal.</t>
  </si>
  <si>
    <t>Medir el numero de jóvenes mineralreformenses integrados al desarrollo social, a través de la participación social y el desarrollo integral.</t>
  </si>
  <si>
    <t xml:space="preserve">(NJAPDS /NJPPAPDS)*100 </t>
  </si>
  <si>
    <t>(NJA / NJPPSA) *100</t>
  </si>
  <si>
    <t>(NJAPAPSFMDI/NJPPAPSFMDI)*100</t>
  </si>
  <si>
    <t>Registros de IMJUVE</t>
  </si>
  <si>
    <t>Porcentaje de Beneficiarios atendidos en el componente Arte y Cultura para Todos</t>
  </si>
  <si>
    <t>Medir el número de beneficiarios atendidos a través de las actividades enunciadas en el componente Arte y Cultura para Todos</t>
  </si>
  <si>
    <t>(NPA/NPP)*100</t>
  </si>
  <si>
    <t>Informe y registro fotográfico</t>
  </si>
  <si>
    <t xml:space="preserve">Medir el número de beneficiarios atendidos a través de la Escuela de Iniciación Artística y los talleres libres en Educación Artística Inicial. </t>
  </si>
  <si>
    <t>Informe, registro fotográfico, listas de asistencia de alumnos y registro de asistencia docente.</t>
  </si>
  <si>
    <t>Porcentaje de beneficiarios atendidos en Programación Cultural</t>
  </si>
  <si>
    <t>Medir el número de beneficiarios atendidos a través de las actividades artísticas y culturales realizadas al interior del municipio.</t>
  </si>
  <si>
    <t>Informe, registro fotográfico, oficio de solicitud y respuesta.</t>
  </si>
  <si>
    <t>Porcentaje de beneficiarios atendidos en Día de Muertos</t>
  </si>
  <si>
    <t>Medir el número de beneficiarios atendidos a través de las diversas actividades programadas.</t>
  </si>
  <si>
    <t xml:space="preserve">Medir el número de beneficiarios atendidos con la Banda Municipal de Mineral de la Reforma </t>
  </si>
  <si>
    <t>Medir el número de beneficiarios atendidos a través de  las presentaciones artísticas, conciertos didácticos, atención a ferias, etc.</t>
  </si>
  <si>
    <t>Arte y Cultura para Todos: Fomentar el Arte y la Cultura en Todos los ámbitos del Municipio, promoviendo la creación y difusión de las expresiones artísticas.</t>
  </si>
  <si>
    <t>Educación artística inicial: impartir talleres libres y en sistema escolarizado para coadyuvar a la formación de los Mineralreformenses y  promover la participación de la ciudadanía.</t>
  </si>
  <si>
    <t>Programación cultural: atender las necesidades culturales del sector educativo, colonias y fraccionamientos para fortalecer y enriquecer las diversas festividades.</t>
  </si>
  <si>
    <t>Día de muertos: preservar, fomentar y difundir las tradiciones mexicanas partiendo desde la cultura local e incentivando la participación de la ciudadanía.</t>
  </si>
  <si>
    <t>Banda municipal de Mineral de la Reforma:  dignificar e impulsar el desarrollo cultural municipal a través de la participación activa e itinerante de esta agrupación musical representativa.</t>
  </si>
  <si>
    <t xml:space="preserve"> Dirección de Arte y Cultura</t>
  </si>
  <si>
    <t>Contribuir a construir una sociedad igualitaria donde exista acceso irrestricto al bienestar social a falta de oportunidades de empleo en la población afectada en la integración y desarrollo de las familias  vulnerables de nuestro municipio ,mediante acciones que protejan el ejercicio de los derechos de todas las personas en acciones para consolidar la incorporación equitativa de las personas  en los procesos de desarrollo.</t>
  </si>
  <si>
    <t>Generar fuentes alternativas de oportunidades con capacitación que concluyen en el  autoempleo y emprendimiento para beneficiar a la población en localidades vulnerables  del  Municipio Mineral de la Reforma</t>
  </si>
  <si>
    <t xml:space="preserve">Porcentaje de Grupos Vulnerables beneficiados </t>
  </si>
  <si>
    <t>Porcentaje de Personas Capacitadas en los Centros de Desarrollo Comunitario</t>
  </si>
  <si>
    <t>Medir el numero de personas en los Desarrollo Comunitarios</t>
  </si>
  <si>
    <t xml:space="preserve">(NBA/ NBP)*100 </t>
  </si>
  <si>
    <t xml:space="preserve">(NBAt1/ NBPt1)*100 </t>
  </si>
  <si>
    <t xml:space="preserve">Coordinación de Centros de Desarrollo Comunitario </t>
  </si>
  <si>
    <t>Programas Sociales para todos</t>
  </si>
  <si>
    <t>Coadyuvar con los programas para la entrega de apoyos Federales y estatales</t>
  </si>
  <si>
    <t>Desarrollar Programas Sociales  Municipales para mejorar el nivel de vida</t>
  </si>
  <si>
    <t>Porcentaje de beneficiarios atendidos con los programas sociales federales, estatales y municipales</t>
  </si>
  <si>
    <t>Medir el numero de los beneficiarios atendidos en los programas Estatales y Federales.</t>
  </si>
  <si>
    <t>Porcentaje de beneficiarios atendidos con los  Programas Sociales Municipales</t>
  </si>
  <si>
    <t xml:space="preserve">Medir el numero de beneficiarios atendidos en los programas Federales, Estatales y Municipales </t>
  </si>
  <si>
    <t>Medir número de beneficiarios atendidos de los Programas Municipales</t>
  </si>
  <si>
    <t>(NBP/NTB)*100</t>
  </si>
  <si>
    <t>(NPB/NTB)*100</t>
  </si>
  <si>
    <t xml:space="preserve">Coordinación de Programas Sociales </t>
  </si>
  <si>
    <t>Fomento a la lectura para Todos es ampliar la imaginación, la creatividad, el léxico y el acervo cultural en Mineral de la Reforma</t>
  </si>
  <si>
    <t>Fomentar la lectura en las Bibliotecas Municipales a través de Círculos de lectura, Horas del Cuento, tertulias literarias, cafés literarios, teatro en atril, teatro con marionetas, representaciones escénicas, narraciones orales, teatro de sombras chinescas, manualidades lúdicas, rallys culturales, maratones de lectura, charlas literarias, lectura en voz alta, lectura de comprensión</t>
  </si>
  <si>
    <t>Hacer participar en los Talleres de Verano "Mis Vacaciones en la Biblioteca"</t>
  </si>
  <si>
    <t xml:space="preserve">Porcentaje de Beneficiarios que asisten a las actividades de las Bibliotecas Municipales </t>
  </si>
  <si>
    <t xml:space="preserve"> Porcentaje de Usuarios Atendidos en el fomento a la lectura en las Bibliotecas Municipales </t>
  </si>
  <si>
    <t>Porcentaje de usuarios que se atiende en los talleres de Mis Vacaciones en Verano</t>
  </si>
  <si>
    <t xml:space="preserve">Medir el número de usuarios que se atiende en las Bibliotecas Municipales </t>
  </si>
  <si>
    <t xml:space="preserve">Medir el número de usuarios que se atienden en el fomento a la lectura en las Bibliotecas Municipales </t>
  </si>
  <si>
    <t>Medir el numero de usuarios que se atiende en los talleres de Mis Vacaciones en Verano.</t>
  </si>
  <si>
    <t>Numero</t>
  </si>
  <si>
    <t>Instituto Municipal de las Mujeres</t>
  </si>
  <si>
    <t xml:space="preserve">Desarrollo integral de las  Mujeres para empoderar, sensibilizar, erradicar la violencia de genero, apoyar a la transversalidad en las mujeres de Mineral de la Reforma </t>
  </si>
  <si>
    <t xml:space="preserve">Porcentaje de mujeres que se benefician con el Desarrollo Integral de las Mujeres </t>
  </si>
  <si>
    <t xml:space="preserve">Porcentaje de mujeres que logran un encadenamiento para mejorar su calidad de vida </t>
  </si>
  <si>
    <t xml:space="preserve">Porcentaje del personas beneficiadas en el desarrollo Integral de las Mujeres </t>
  </si>
  <si>
    <t>Porcentaje de mujeres que se benefician con el Desarrollo Integral de las Mujeres</t>
  </si>
  <si>
    <t xml:space="preserve">Medir las mujeres que logran un encadenamiento productivo para desarrollar sus capacidades y aptitudes logradas. </t>
  </si>
  <si>
    <t xml:space="preserve">Medir las personas mujeres beneficiadas en el desarrollo integral de las Mujeres </t>
  </si>
  <si>
    <t>Medir el porcentaje de Beneficiarios Capacitados</t>
  </si>
  <si>
    <t>Medir el porcentaje de las personas
 beneficiadas en impulsar acciones
 por tu escuela</t>
  </si>
  <si>
    <t>Medir el porcentaje de las personas 
beneficiadas con el programa
 promover la formación escolar</t>
  </si>
  <si>
    <t>(MB/MM)*100 MB: Mujeres Beneficiadas MM: Mujeres Meta</t>
  </si>
  <si>
    <t>Informe generado por el Instituto Municipal de las Mujeres</t>
  </si>
  <si>
    <t xml:space="preserve">Contribuir a una mejor calidad de vida de los Mineralreformenses mediante estrategias concretas </t>
  </si>
  <si>
    <t xml:space="preserve">Otorgar a la población de Mineral de la Reforma una mayor cobertura en las estrategias encaminadas a la capacitación, cuidado de la salud, calidad en la educación, fomento a la cultura, oportunidades, autoempleo y emprendimiento </t>
  </si>
  <si>
    <t xml:space="preserve">Fin </t>
  </si>
  <si>
    <t xml:space="preserve">Desarrollo Humano y Social </t>
  </si>
  <si>
    <t xml:space="preserve">Eficiencia </t>
  </si>
  <si>
    <t xml:space="preserve">Medir el persona que aceptan los programas de la Secretaria </t>
  </si>
  <si>
    <t xml:space="preserve">Contribuir a una mejor cobertura de la población de Mineral de la Reforma, desde una prospectiva incluyente, a estrategias encaminadas a la capacitación, cuidado de la salud, calidad en la educación, fomento a la cultura, oportunidades e autoempleo, emprendimiento. </t>
  </si>
  <si>
    <t xml:space="preserve">((PBt1/ PBt2) -1 )*100 PBt1= Personas beneficiadas satisfechas PBt2= Personas beneficiadas proyectadas </t>
  </si>
  <si>
    <t xml:space="preserve">((NUAt1 / NUA t2)-1)*100 NUA t1= Número de Usuarios Atendidos NUA t2= Número de Usuarios Atendidos   </t>
  </si>
  <si>
    <t xml:space="preserve">(NBA/NBP)*100 NBA= Número de Beneficiarios Atendidos NBP= Numero de Beneficiarios Proyectados  </t>
  </si>
  <si>
    <t xml:space="preserve">No. </t>
  </si>
  <si>
    <t>3.1.</t>
  </si>
  <si>
    <t xml:space="preserve">Propósito </t>
  </si>
  <si>
    <t xml:space="preserve">Porcentaje de Población beneficiada en programas de la Secretaria de Desarrollo Humano y Social  </t>
  </si>
  <si>
    <t xml:space="preserve">(PBPS/PPPS) * 100 PBPS= Personas Beneficiadas en los programas de la Secretaria PPPS=  Personas Proyectadas en los programas de la Secretaria </t>
  </si>
  <si>
    <t xml:space="preserve">Compilación de los informes sobre las actividades </t>
  </si>
  <si>
    <t>Estadísticas mensuales, formato de Actividades.</t>
  </si>
  <si>
    <t xml:space="preserve">Coordinación de Bibliotecas </t>
  </si>
  <si>
    <t>Mejorar y fomentar la educación mineral refórmense en donde se busca contribuir al acceso, cobertura y calidad de la educación, considerando las necesidades de la comunidad educativa</t>
  </si>
  <si>
    <t xml:space="preserve">(NBA/NTBP)*100 NBA= Numero de Beneficiados por Acción NTBP= Numero total de Beneficiarios Proyectados </t>
  </si>
  <si>
    <t>Medir el número de las personas
 beneficiadas por las Becas W-15</t>
  </si>
  <si>
    <t xml:space="preserve">Porcentaje de la ciudadanía beneficiada con el acceso al deporte y la recreación </t>
  </si>
  <si>
    <t>Medir el número de la ciudadanía beneficiada con el acceso al deporte y la recreación</t>
  </si>
  <si>
    <t xml:space="preserve">Instituto Municipal de la Cultura Física y Deporte </t>
  </si>
  <si>
    <t>Porcentaje de la ciudadanía beneficiada con los Programas de Deporte y activación física.</t>
  </si>
  <si>
    <t xml:space="preserve">Medir el número de la ciudadanía beneficiada con los programas de deporte y activación física. </t>
  </si>
  <si>
    <t xml:space="preserve">Porcentaje de la ciudadanía beneficiada los eventos recreativos deportivos </t>
  </si>
  <si>
    <t xml:space="preserve">Instituto Municipal de la Juventud </t>
  </si>
  <si>
    <t>Medir el numero de jóvenes de Mineral de la Reforma que se integran a la formación personal para brindar las condiciones necesarias para su pleno desenvolvimiento.</t>
  </si>
  <si>
    <t xml:space="preserve">Porcentaje de jóvenes atendidos en programas de salud física, mental y desarrollo integral </t>
  </si>
  <si>
    <t>Medir el numero de jóvenes que participan en Instituto de la Juventud de Mineral de la Reforma a fin de propiciar una mejora en su salud física, mental y su desarrollo integral.</t>
  </si>
  <si>
    <t>Porcentaje de beneficiarios atendidos en Educación Artística Inicial</t>
  </si>
  <si>
    <t xml:space="preserve">Padrones de las instancias federales, estatales y municipales; Informe único de Programas Sociales  </t>
  </si>
  <si>
    <t>Registro Único de Beneficiarios</t>
  </si>
  <si>
    <t>Medir las mujeres que beneficiadas en el desarrollo y Sensibilización  del programa</t>
  </si>
  <si>
    <t>(día/mes/año)</t>
  </si>
  <si>
    <t xml:space="preserve">Porcentaje de aceptación de los programas de la Secretaria </t>
  </si>
  <si>
    <t>Diagnóstico de las Escuelas e informe Educativo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</si>
</sst>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9" x14ac:knownFonts="1">
    <font>
      <sz val="11"/>
      <color indexed="8"/>
      <name val="Calibri"/>
      <family val="2"/>
      <scheme val="minor"/>
    </font>
    <font>
      <sz val="11"/>
      <color indexed="8"/>
      <name val="Calibri"/>
      <family val="2"/>
      <scheme val="minor"/>
    </font>
    <font>
      <b/>
      <sz val="11"/>
      <color indexed="9"/>
      <name val="Arial"/>
      <family val="2"/>
    </font>
    <font>
      <sz val="11"/>
      <color indexed="8"/>
      <name val="Arial Narrow"/>
      <family val="2"/>
    </font>
    <font>
      <b/>
      <sz val="11"/>
      <color indexed="8"/>
      <name val="Arial Narrow"/>
      <family val="2"/>
    </font>
    <font>
      <b/>
      <sz val="9"/>
      <color indexed="8"/>
      <name val="Arial Narrow"/>
      <family val="2"/>
    </font>
    <font>
      <sz val="9"/>
      <color indexed="8"/>
      <name val="Arial Narrow"/>
      <family val="2"/>
    </font>
    <font>
      <sz val="12"/>
      <color indexed="8"/>
      <name val="Arial Narrow"/>
      <family val="2"/>
    </font>
    <font>
      <sz val="12"/>
      <color indexed="8"/>
      <name val="Calibri"/>
      <family val="2"/>
      <scheme val="minor"/>
    </font>
  </fonts>
  <fills count="6">
    <fill>
      <patternFill patternType="none"/>
    </fill>
    <fill>
      <patternFill patternType="gray125"/>
    </fill>
    <fill>
      <patternFill patternType="solid">
        <fgColor rgb="FF333333"/>
      </patternFill>
    </fill>
    <fill>
      <patternFill patternType="solid">
        <fgColor theme="0"/>
        <bgColor indexed="64"/>
      </patternFill>
    </fill>
    <fill>
      <patternFill patternType="solid">
        <fgColor theme="2" tint="-0.249977111117893"/>
        <bgColor indexed="64"/>
      </patternFill>
    </fill>
    <fill>
      <patternFill patternType="solid">
        <fgColor theme="1"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2">
    <xf numFmtId="0" fontId="0" fillId="0" borderId="0" xfId="0"/>
    <xf numFmtId="43" fontId="0" fillId="0" borderId="0" xfId="1" applyFont="1"/>
    <xf numFmtId="0" fontId="0" fillId="0" borderId="0" xfId="0"/>
    <xf numFmtId="0" fontId="0" fillId="3" borderId="0" xfId="0" applyFill="1"/>
    <xf numFmtId="0" fontId="2" fillId="3" borderId="3" xfId="0" applyFont="1" applyFill="1" applyBorder="1" applyAlignment="1">
      <alignment horizontal="right"/>
    </xf>
    <xf numFmtId="0" fontId="2" fillId="3" borderId="0" xfId="0" applyFont="1" applyFill="1" applyBorder="1" applyAlignment="1">
      <alignment horizontal="right"/>
    </xf>
    <xf numFmtId="0" fontId="4" fillId="3" borderId="1" xfId="0" applyFont="1" applyFill="1" applyBorder="1" applyAlignment="1">
      <alignment vertical="center"/>
    </xf>
    <xf numFmtId="0" fontId="5" fillId="3" borderId="0" xfId="0" applyFont="1" applyFill="1" applyAlignment="1">
      <alignment vertical="center" wrapText="1"/>
    </xf>
    <xf numFmtId="43" fontId="0" fillId="3" borderId="0" xfId="1" applyFont="1" applyFill="1"/>
    <xf numFmtId="0" fontId="5" fillId="4" borderId="2" xfId="0" applyFont="1" applyFill="1" applyBorder="1" applyAlignment="1">
      <alignment horizontal="center" vertical="center" wrapText="1"/>
    </xf>
    <xf numFmtId="43" fontId="5" fillId="4" borderId="2" xfId="1" applyFont="1" applyFill="1" applyBorder="1" applyAlignment="1">
      <alignment horizontal="center" vertical="center" wrapText="1"/>
    </xf>
    <xf numFmtId="0" fontId="6" fillId="3" borderId="0" xfId="0" applyFont="1" applyFill="1" applyAlignment="1">
      <alignment vertical="center"/>
    </xf>
    <xf numFmtId="0" fontId="6" fillId="3" borderId="0" xfId="0" applyFont="1" applyFill="1"/>
    <xf numFmtId="0" fontId="8" fillId="0" borderId="1" xfId="0" applyFont="1" applyFill="1" applyBorder="1" applyAlignment="1">
      <alignment horizontal="center" vertical="center" wrapText="1"/>
    </xf>
    <xf numFmtId="0" fontId="0" fillId="3" borderId="0" xfId="0" applyFill="1" applyAlignment="1">
      <alignment vertical="center" wrapText="1"/>
    </xf>
    <xf numFmtId="9" fontId="7" fillId="0" borderId="1" xfId="2" applyFont="1" applyFill="1" applyBorder="1" applyAlignment="1">
      <alignment horizontal="center" vertical="center" wrapText="1"/>
    </xf>
    <xf numFmtId="9" fontId="7" fillId="0" borderId="1" xfId="2"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xf>
    <xf numFmtId="9" fontId="7"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43" fontId="7" fillId="0" borderId="1" xfId="1" applyFont="1" applyFill="1" applyBorder="1" applyAlignment="1">
      <alignment horizontal="center" vertical="center"/>
    </xf>
    <xf numFmtId="43" fontId="7" fillId="0" borderId="1" xfId="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2" fillId="5" borderId="3" xfId="0" applyFont="1" applyFill="1" applyBorder="1" applyAlignment="1">
      <alignment horizontal="right" vertical="center"/>
    </xf>
    <xf numFmtId="0" fontId="2" fillId="5" borderId="0" xfId="0" applyFont="1" applyFill="1" applyBorder="1" applyAlignment="1">
      <alignment horizontal="right" vertical="center"/>
    </xf>
    <xf numFmtId="0" fontId="2" fillId="2" borderId="3" xfId="0" applyFont="1" applyFill="1" applyBorder="1" applyAlignment="1">
      <alignment horizontal="right" vertical="center"/>
    </xf>
    <xf numFmtId="0" fontId="2" fillId="2" borderId="0" xfId="0" applyFont="1" applyFill="1" applyBorder="1" applyAlignment="1">
      <alignment horizontal="right" vertical="center"/>
    </xf>
    <xf numFmtId="0" fontId="3" fillId="3" borderId="1" xfId="0" applyFont="1" applyFill="1" applyBorder="1" applyAlignment="1">
      <alignment horizontal="justify" vertical="center" wrapText="1"/>
    </xf>
    <xf numFmtId="0" fontId="2" fillId="2" borderId="3" xfId="0" applyFont="1" applyFill="1" applyBorder="1" applyAlignment="1">
      <alignment horizontal="right" vertical="center" wrapText="1"/>
    </xf>
    <xf numFmtId="0" fontId="2" fillId="2" borderId="0" xfId="0" applyFont="1" applyFill="1" applyBorder="1" applyAlignment="1">
      <alignment horizontal="right"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adominguez/Documents/02%20DESEMPE&#209;O/1er%20trim/mpios%20pred/San%20Felipe%20Orizatl&#225;n/6.-%20INFORMACION%20PROGRAMATICA/DES-1%20INDICADORES%20ESTRATEGICOS%20Y%20DE%20GESTI&#211;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9"/>
  <sheetViews>
    <sheetView tabSelected="1" zoomScale="70" zoomScaleNormal="70" zoomScaleSheetLayoutView="90" zoomScalePageLayoutView="80" workbookViewId="0">
      <selection activeCell="A28" sqref="A28"/>
    </sheetView>
  </sheetViews>
  <sheetFormatPr baseColWidth="10" defaultColWidth="9.140625" defaultRowHeight="15" x14ac:dyDescent="0.25"/>
  <cols>
    <col min="1" max="1" width="18.42578125" style="3" customWidth="1"/>
    <col min="2" max="2" width="18" style="3" customWidth="1"/>
    <col min="3" max="3" width="39.5703125" style="3" customWidth="1"/>
    <col min="4" max="4" width="35.5703125" style="3" customWidth="1"/>
    <col min="5" max="5" width="39.42578125" style="3" customWidth="1"/>
    <col min="6" max="6" width="10.140625" style="3" customWidth="1"/>
    <col min="7" max="7" width="20" style="3" customWidth="1"/>
    <col min="8" max="8" width="37.28515625" style="3" customWidth="1"/>
    <col min="9" max="9" width="16.7109375" style="3" bestFit="1" customWidth="1"/>
    <col min="10" max="10" width="32.140625" style="3" customWidth="1"/>
    <col min="11" max="11" width="23.140625" style="3" customWidth="1"/>
    <col min="12" max="12" width="20.42578125" style="3" customWidth="1"/>
    <col min="13" max="13" width="20.85546875" style="3" bestFit="1" customWidth="1"/>
    <col min="14" max="14" width="10" style="3" bestFit="1" customWidth="1"/>
    <col min="15" max="15" width="17.5703125" style="3" bestFit="1" customWidth="1"/>
    <col min="16" max="16" width="19.140625" style="3" customWidth="1"/>
    <col min="17" max="17" width="17.7109375" style="8" customWidth="1"/>
    <col min="18" max="18" width="18.5703125" style="3" bestFit="1" customWidth="1"/>
    <col min="19" max="19" width="19.7109375" style="3" bestFit="1" customWidth="1"/>
    <col min="20" max="20" width="30.5703125" style="3" bestFit="1" customWidth="1"/>
    <col min="21" max="16384" width="9.140625" style="3"/>
  </cols>
  <sheetData>
    <row r="1" spans="1:20" ht="25.5" customHeight="1" x14ac:dyDescent="0.25">
      <c r="A1" s="25" t="s">
        <v>63</v>
      </c>
      <c r="B1" s="26"/>
      <c r="C1" s="26"/>
      <c r="D1" s="6" t="s">
        <v>64</v>
      </c>
      <c r="Q1" s="3"/>
    </row>
    <row r="2" spans="1:20" ht="4.5" customHeight="1" x14ac:dyDescent="0.25">
      <c r="A2" s="4"/>
      <c r="B2" s="5"/>
      <c r="C2" s="5"/>
      <c r="Q2" s="3"/>
    </row>
    <row r="3" spans="1:20" ht="25.5" customHeight="1" x14ac:dyDescent="0.25">
      <c r="A3" s="25" t="s">
        <v>15</v>
      </c>
      <c r="B3" s="26"/>
      <c r="C3" s="26"/>
      <c r="D3" s="6" t="s">
        <v>13</v>
      </c>
      <c r="Q3" s="3"/>
    </row>
    <row r="4" spans="1:20" ht="4.5" customHeight="1" x14ac:dyDescent="0.25">
      <c r="A4" s="4"/>
      <c r="B4" s="5"/>
      <c r="C4" s="5"/>
      <c r="Q4" s="3"/>
    </row>
    <row r="5" spans="1:20" ht="25.5" customHeight="1" x14ac:dyDescent="0.25">
      <c r="A5" s="25" t="s">
        <v>14</v>
      </c>
      <c r="B5" s="26"/>
      <c r="C5" s="26"/>
      <c r="D5" s="6" t="s">
        <v>65</v>
      </c>
      <c r="Q5" s="3"/>
    </row>
    <row r="6" spans="1:20" ht="4.5" customHeight="1" x14ac:dyDescent="0.25">
      <c r="A6" s="4"/>
      <c r="B6" s="5"/>
      <c r="C6" s="5"/>
      <c r="Q6" s="3"/>
    </row>
    <row r="7" spans="1:20" ht="25.5" customHeight="1" x14ac:dyDescent="0.25">
      <c r="A7" s="25" t="s">
        <v>16</v>
      </c>
      <c r="B7" s="26"/>
      <c r="C7" s="26"/>
      <c r="D7" s="6" t="s">
        <v>200</v>
      </c>
      <c r="Q7" s="3"/>
    </row>
    <row r="8" spans="1:20" ht="4.5" customHeight="1" x14ac:dyDescent="0.25">
      <c r="A8" s="4"/>
      <c r="B8" s="5"/>
      <c r="C8" s="5"/>
      <c r="Q8" s="3"/>
    </row>
    <row r="9" spans="1:20" s="7" customFormat="1" ht="36" customHeight="1" x14ac:dyDescent="0.25">
      <c r="A9" s="9" t="s">
        <v>12</v>
      </c>
      <c r="B9" s="9" t="s">
        <v>0</v>
      </c>
      <c r="C9" s="9" t="s">
        <v>17</v>
      </c>
      <c r="D9" s="9" t="s">
        <v>18</v>
      </c>
      <c r="E9" s="9" t="s">
        <v>33</v>
      </c>
      <c r="F9" s="9" t="s">
        <v>175</v>
      </c>
      <c r="G9" s="9" t="s">
        <v>19</v>
      </c>
      <c r="H9" s="9" t="s">
        <v>1</v>
      </c>
      <c r="I9" s="9" t="s">
        <v>20</v>
      </c>
      <c r="J9" s="9" t="s">
        <v>21</v>
      </c>
      <c r="K9" s="9" t="s">
        <v>2</v>
      </c>
      <c r="L9" s="9" t="s">
        <v>3</v>
      </c>
      <c r="M9" s="9" t="s">
        <v>4</v>
      </c>
      <c r="N9" s="9" t="s">
        <v>5</v>
      </c>
      <c r="O9" s="9" t="s">
        <v>6</v>
      </c>
      <c r="P9" s="9" t="s">
        <v>7</v>
      </c>
      <c r="Q9" s="10" t="s">
        <v>8</v>
      </c>
      <c r="R9" s="9" t="s">
        <v>9</v>
      </c>
      <c r="S9" s="9" t="s">
        <v>10</v>
      </c>
      <c r="T9" s="9" t="s">
        <v>11</v>
      </c>
    </row>
    <row r="10" spans="1:20" s="11" customFormat="1" ht="120" customHeight="1" x14ac:dyDescent="0.25">
      <c r="A10" s="17">
        <v>2019</v>
      </c>
      <c r="B10" s="17" t="s">
        <v>66</v>
      </c>
      <c r="C10" s="18" t="s">
        <v>80</v>
      </c>
      <c r="D10" s="17" t="s">
        <v>168</v>
      </c>
      <c r="E10" s="18" t="s">
        <v>165</v>
      </c>
      <c r="F10" s="18"/>
      <c r="G10" s="18" t="s">
        <v>167</v>
      </c>
      <c r="H10" s="18" t="s">
        <v>201</v>
      </c>
      <c r="I10" s="17" t="s">
        <v>169</v>
      </c>
      <c r="J10" s="18" t="s">
        <v>170</v>
      </c>
      <c r="K10" s="18" t="s">
        <v>172</v>
      </c>
      <c r="L10" s="17" t="s">
        <v>76</v>
      </c>
      <c r="M10" s="17" t="s">
        <v>69</v>
      </c>
      <c r="N10" s="19">
        <v>212217</v>
      </c>
      <c r="O10" s="19">
        <f>SUM(O12+O15+O19+O22+O25+O30+O33+O35)</f>
        <v>66684</v>
      </c>
      <c r="P10" s="20"/>
      <c r="Q10" s="16">
        <f t="shared" ref="Q10:Q15" si="0">(O10*100%)/N10</f>
        <v>0.31422553329846337</v>
      </c>
      <c r="R10" s="17" t="s">
        <v>78</v>
      </c>
      <c r="S10" s="13" t="s">
        <v>180</v>
      </c>
      <c r="T10" s="18" t="s">
        <v>82</v>
      </c>
    </row>
    <row r="11" spans="1:20" s="11" customFormat="1" ht="120" customHeight="1" x14ac:dyDescent="0.25">
      <c r="A11" s="17">
        <v>2019</v>
      </c>
      <c r="B11" s="17" t="s">
        <v>66</v>
      </c>
      <c r="C11" s="18" t="s">
        <v>80</v>
      </c>
      <c r="D11" s="17" t="s">
        <v>168</v>
      </c>
      <c r="E11" s="18" t="s">
        <v>166</v>
      </c>
      <c r="F11" s="18"/>
      <c r="G11" s="18" t="s">
        <v>177</v>
      </c>
      <c r="H11" s="18" t="s">
        <v>178</v>
      </c>
      <c r="I11" s="17" t="s">
        <v>169</v>
      </c>
      <c r="J11" s="18" t="s">
        <v>171</v>
      </c>
      <c r="K11" s="18" t="s">
        <v>179</v>
      </c>
      <c r="L11" s="17" t="s">
        <v>76</v>
      </c>
      <c r="M11" s="17" t="s">
        <v>69</v>
      </c>
      <c r="N11" s="19">
        <v>129899</v>
      </c>
      <c r="O11" s="19">
        <f>SUM(O12+O15+O19+O22+O25+O30+O33+O35)</f>
        <v>66684</v>
      </c>
      <c r="P11" s="20"/>
      <c r="Q11" s="16">
        <f t="shared" si="0"/>
        <v>0.51335268169885839</v>
      </c>
      <c r="R11" s="17" t="s">
        <v>78</v>
      </c>
      <c r="S11" s="13" t="s">
        <v>180</v>
      </c>
      <c r="T11" s="18" t="s">
        <v>82</v>
      </c>
    </row>
    <row r="12" spans="1:20" s="11" customFormat="1" ht="120" customHeight="1" x14ac:dyDescent="0.25">
      <c r="A12" s="17">
        <v>2019</v>
      </c>
      <c r="B12" s="17" t="s">
        <v>66</v>
      </c>
      <c r="C12" s="18" t="s">
        <v>80</v>
      </c>
      <c r="D12" s="17" t="s">
        <v>168</v>
      </c>
      <c r="E12" s="18" t="s">
        <v>142</v>
      </c>
      <c r="F12" s="18">
        <v>1</v>
      </c>
      <c r="G12" s="18" t="s">
        <v>89</v>
      </c>
      <c r="H12" s="18" t="s">
        <v>145</v>
      </c>
      <c r="I12" s="17" t="s">
        <v>72</v>
      </c>
      <c r="J12" s="18" t="s">
        <v>148</v>
      </c>
      <c r="K12" s="18" t="s">
        <v>173</v>
      </c>
      <c r="L12" s="17" t="s">
        <v>76</v>
      </c>
      <c r="M12" s="17" t="s">
        <v>69</v>
      </c>
      <c r="N12" s="19">
        <f>N13+N14</f>
        <v>32600</v>
      </c>
      <c r="O12" s="19">
        <f>O13+O14</f>
        <v>30814</v>
      </c>
      <c r="P12" s="20"/>
      <c r="Q12" s="16">
        <f t="shared" si="0"/>
        <v>0.9452147239263804</v>
      </c>
      <c r="R12" s="17" t="s">
        <v>78</v>
      </c>
      <c r="S12" s="13" t="s">
        <v>181</v>
      </c>
      <c r="T12" s="17" t="s">
        <v>182</v>
      </c>
    </row>
    <row r="13" spans="1:20" s="11" customFormat="1" ht="120" customHeight="1" x14ac:dyDescent="0.25">
      <c r="A13" s="17">
        <v>2019</v>
      </c>
      <c r="B13" s="17" t="s">
        <v>66</v>
      </c>
      <c r="C13" s="18" t="s">
        <v>80</v>
      </c>
      <c r="D13" s="17" t="s">
        <v>168</v>
      </c>
      <c r="E13" s="18" t="s">
        <v>143</v>
      </c>
      <c r="F13" s="18">
        <v>1.1000000000000001</v>
      </c>
      <c r="G13" s="18" t="s">
        <v>68</v>
      </c>
      <c r="H13" s="18" t="s">
        <v>146</v>
      </c>
      <c r="I13" s="17" t="s">
        <v>169</v>
      </c>
      <c r="J13" s="18" t="s">
        <v>149</v>
      </c>
      <c r="K13" s="18" t="s">
        <v>173</v>
      </c>
      <c r="L13" s="17" t="s">
        <v>76</v>
      </c>
      <c r="M13" s="17" t="s">
        <v>69</v>
      </c>
      <c r="N13" s="19">
        <v>32300</v>
      </c>
      <c r="O13" s="19">
        <v>30814</v>
      </c>
      <c r="P13" s="20"/>
      <c r="Q13" s="16">
        <f t="shared" si="0"/>
        <v>0.9539938080495356</v>
      </c>
      <c r="R13" s="17" t="s">
        <v>78</v>
      </c>
      <c r="S13" s="13" t="s">
        <v>181</v>
      </c>
      <c r="T13" s="17" t="s">
        <v>182</v>
      </c>
    </row>
    <row r="14" spans="1:20" s="11" customFormat="1" ht="120" customHeight="1" x14ac:dyDescent="0.25">
      <c r="A14" s="17">
        <v>2019</v>
      </c>
      <c r="B14" s="17" t="s">
        <v>66</v>
      </c>
      <c r="C14" s="18" t="s">
        <v>80</v>
      </c>
      <c r="D14" s="17" t="s">
        <v>168</v>
      </c>
      <c r="E14" s="18" t="s">
        <v>144</v>
      </c>
      <c r="F14" s="18">
        <v>1.2</v>
      </c>
      <c r="G14" s="18" t="s">
        <v>68</v>
      </c>
      <c r="H14" s="18" t="s">
        <v>147</v>
      </c>
      <c r="I14" s="17" t="s">
        <v>169</v>
      </c>
      <c r="J14" s="18" t="s">
        <v>150</v>
      </c>
      <c r="K14" s="18" t="s">
        <v>173</v>
      </c>
      <c r="L14" s="17" t="s">
        <v>76</v>
      </c>
      <c r="M14" s="17" t="s">
        <v>69</v>
      </c>
      <c r="N14" s="19">
        <v>300</v>
      </c>
      <c r="O14" s="19">
        <v>0</v>
      </c>
      <c r="P14" s="20"/>
      <c r="Q14" s="16">
        <f t="shared" si="0"/>
        <v>0</v>
      </c>
      <c r="R14" s="17" t="s">
        <v>78</v>
      </c>
      <c r="S14" s="13" t="s">
        <v>181</v>
      </c>
      <c r="T14" s="17" t="s">
        <v>182</v>
      </c>
    </row>
    <row r="15" spans="1:20" s="11" customFormat="1" ht="120" customHeight="1" x14ac:dyDescent="0.25">
      <c r="A15" s="17">
        <v>2019</v>
      </c>
      <c r="B15" s="17" t="s">
        <v>66</v>
      </c>
      <c r="C15" s="18" t="s">
        <v>80</v>
      </c>
      <c r="D15" s="17" t="s">
        <v>168</v>
      </c>
      <c r="E15" s="18" t="s">
        <v>183</v>
      </c>
      <c r="F15" s="18">
        <v>2</v>
      </c>
      <c r="G15" s="18" t="s">
        <v>67</v>
      </c>
      <c r="H15" s="18" t="s">
        <v>81</v>
      </c>
      <c r="I15" s="17" t="s">
        <v>72</v>
      </c>
      <c r="J15" s="18" t="s">
        <v>74</v>
      </c>
      <c r="K15" s="18" t="s">
        <v>174</v>
      </c>
      <c r="L15" s="17" t="s">
        <v>76</v>
      </c>
      <c r="M15" s="17" t="s">
        <v>69</v>
      </c>
      <c r="N15" s="19">
        <f>N18+N17+N16</f>
        <v>8700</v>
      </c>
      <c r="O15" s="19">
        <f>O16+O17</f>
        <v>8250</v>
      </c>
      <c r="P15" s="20"/>
      <c r="Q15" s="16">
        <f t="shared" si="0"/>
        <v>0.94827586206896552</v>
      </c>
      <c r="R15" s="17" t="s">
        <v>78</v>
      </c>
      <c r="S15" s="13" t="s">
        <v>202</v>
      </c>
      <c r="T15" s="17" t="s">
        <v>77</v>
      </c>
    </row>
    <row r="16" spans="1:20" s="11" customFormat="1" ht="120" customHeight="1" x14ac:dyDescent="0.25">
      <c r="A16" s="17">
        <v>2019</v>
      </c>
      <c r="B16" s="17" t="s">
        <v>66</v>
      </c>
      <c r="C16" s="18" t="s">
        <v>80</v>
      </c>
      <c r="D16" s="17" t="s">
        <v>168</v>
      </c>
      <c r="E16" s="17" t="s">
        <v>70</v>
      </c>
      <c r="F16" s="17">
        <v>2.1</v>
      </c>
      <c r="G16" s="17" t="s">
        <v>68</v>
      </c>
      <c r="H16" s="18" t="s">
        <v>83</v>
      </c>
      <c r="I16" s="17" t="s">
        <v>73</v>
      </c>
      <c r="J16" s="18" t="s">
        <v>161</v>
      </c>
      <c r="K16" s="18" t="s">
        <v>184</v>
      </c>
      <c r="L16" s="17" t="s">
        <v>76</v>
      </c>
      <c r="M16" s="17" t="s">
        <v>69</v>
      </c>
      <c r="N16" s="19">
        <v>7289</v>
      </c>
      <c r="O16" s="19">
        <v>1950</v>
      </c>
      <c r="P16" s="20"/>
      <c r="Q16" s="16">
        <f t="shared" ref="Q16:Q36" si="1">(O16*100%)/N16</f>
        <v>0.26752640965838936</v>
      </c>
      <c r="R16" s="17" t="s">
        <v>78</v>
      </c>
      <c r="S16" s="13" t="s">
        <v>79</v>
      </c>
      <c r="T16" s="17" t="s">
        <v>77</v>
      </c>
    </row>
    <row r="17" spans="1:20" s="11" customFormat="1" ht="120" customHeight="1" x14ac:dyDescent="0.25">
      <c r="A17" s="17">
        <v>2019</v>
      </c>
      <c r="B17" s="17" t="s">
        <v>66</v>
      </c>
      <c r="C17" s="18" t="s">
        <v>80</v>
      </c>
      <c r="D17" s="17" t="s">
        <v>168</v>
      </c>
      <c r="E17" s="17" t="s">
        <v>71</v>
      </c>
      <c r="F17" s="17">
        <v>2.2000000000000002</v>
      </c>
      <c r="G17" s="17" t="s">
        <v>68</v>
      </c>
      <c r="H17" s="18" t="s">
        <v>84</v>
      </c>
      <c r="I17" s="17" t="s">
        <v>73</v>
      </c>
      <c r="J17" s="18" t="s">
        <v>162</v>
      </c>
      <c r="K17" s="18" t="s">
        <v>184</v>
      </c>
      <c r="L17" s="17" t="s">
        <v>76</v>
      </c>
      <c r="M17" s="17" t="s">
        <v>69</v>
      </c>
      <c r="N17" s="19">
        <v>1171</v>
      </c>
      <c r="O17" s="19">
        <v>6300</v>
      </c>
      <c r="P17" s="20"/>
      <c r="Q17" s="16">
        <f t="shared" si="1"/>
        <v>5.3800170794193001</v>
      </c>
      <c r="R17" s="17" t="s">
        <v>78</v>
      </c>
      <c r="S17" s="13" t="s">
        <v>79</v>
      </c>
      <c r="T17" s="17" t="s">
        <v>77</v>
      </c>
    </row>
    <row r="18" spans="1:20" s="11" customFormat="1" ht="120" customHeight="1" x14ac:dyDescent="0.25">
      <c r="A18" s="17">
        <v>2019</v>
      </c>
      <c r="B18" s="17" t="s">
        <v>66</v>
      </c>
      <c r="C18" s="18" t="s">
        <v>80</v>
      </c>
      <c r="D18" s="17" t="s">
        <v>168</v>
      </c>
      <c r="E18" s="18" t="s">
        <v>75</v>
      </c>
      <c r="F18" s="18">
        <v>2.2999999999999998</v>
      </c>
      <c r="G18" s="17" t="s">
        <v>68</v>
      </c>
      <c r="H18" s="18" t="s">
        <v>84</v>
      </c>
      <c r="I18" s="17" t="s">
        <v>73</v>
      </c>
      <c r="J18" s="18" t="s">
        <v>185</v>
      </c>
      <c r="K18" s="18" t="s">
        <v>184</v>
      </c>
      <c r="L18" s="17" t="s">
        <v>76</v>
      </c>
      <c r="M18" s="17" t="s">
        <v>69</v>
      </c>
      <c r="N18" s="17">
        <v>240</v>
      </c>
      <c r="O18" s="17">
        <v>0</v>
      </c>
      <c r="P18" s="20"/>
      <c r="Q18" s="16">
        <f t="shared" si="1"/>
        <v>0</v>
      </c>
      <c r="R18" s="17" t="s">
        <v>78</v>
      </c>
      <c r="S18" s="13" t="s">
        <v>79</v>
      </c>
      <c r="T18" s="17" t="s">
        <v>77</v>
      </c>
    </row>
    <row r="19" spans="1:20" s="12" customFormat="1" ht="120" customHeight="1" x14ac:dyDescent="0.25">
      <c r="A19" s="17">
        <v>2019</v>
      </c>
      <c r="B19" s="17" t="s">
        <v>90</v>
      </c>
      <c r="C19" s="18" t="s">
        <v>80</v>
      </c>
      <c r="D19" s="17" t="s">
        <v>168</v>
      </c>
      <c r="E19" s="18" t="s">
        <v>91</v>
      </c>
      <c r="F19" s="18">
        <v>3</v>
      </c>
      <c r="G19" s="18" t="s">
        <v>89</v>
      </c>
      <c r="H19" s="18" t="s">
        <v>186</v>
      </c>
      <c r="I19" s="17" t="s">
        <v>72</v>
      </c>
      <c r="J19" s="18" t="s">
        <v>187</v>
      </c>
      <c r="K19" s="17" t="s">
        <v>88</v>
      </c>
      <c r="L19" s="17" t="s">
        <v>87</v>
      </c>
      <c r="M19" s="17" t="s">
        <v>86</v>
      </c>
      <c r="N19" s="19">
        <f>N20+N21</f>
        <v>33830</v>
      </c>
      <c r="O19" s="19">
        <f>O20+O21</f>
        <v>12000</v>
      </c>
      <c r="P19" s="17"/>
      <c r="Q19" s="16">
        <f t="shared" si="1"/>
        <v>0.35471475022169674</v>
      </c>
      <c r="R19" s="17" t="s">
        <v>78</v>
      </c>
      <c r="S19" s="18" t="s">
        <v>85</v>
      </c>
      <c r="T19" s="18" t="s">
        <v>188</v>
      </c>
    </row>
    <row r="20" spans="1:20" s="11" customFormat="1" ht="120" customHeight="1" x14ac:dyDescent="0.25">
      <c r="A20" s="17">
        <v>2019</v>
      </c>
      <c r="B20" s="17" t="s">
        <v>90</v>
      </c>
      <c r="C20" s="18" t="s">
        <v>80</v>
      </c>
      <c r="D20" s="17" t="s">
        <v>168</v>
      </c>
      <c r="E20" s="18" t="s">
        <v>92</v>
      </c>
      <c r="F20" s="18" t="s">
        <v>176</v>
      </c>
      <c r="G20" s="17" t="s">
        <v>68</v>
      </c>
      <c r="H20" s="18" t="s">
        <v>189</v>
      </c>
      <c r="I20" s="17" t="s">
        <v>73</v>
      </c>
      <c r="J20" s="18" t="s">
        <v>190</v>
      </c>
      <c r="K20" s="17" t="s">
        <v>88</v>
      </c>
      <c r="L20" s="17" t="s">
        <v>87</v>
      </c>
      <c r="M20" s="17" t="s">
        <v>86</v>
      </c>
      <c r="N20" s="19">
        <v>22554</v>
      </c>
      <c r="O20" s="17">
        <v>8000</v>
      </c>
      <c r="P20" s="20"/>
      <c r="Q20" s="16">
        <f t="shared" si="1"/>
        <v>0.35470426531879046</v>
      </c>
      <c r="R20" s="17" t="s">
        <v>78</v>
      </c>
      <c r="S20" s="18" t="s">
        <v>85</v>
      </c>
      <c r="T20" s="18" t="s">
        <v>188</v>
      </c>
    </row>
    <row r="21" spans="1:20" s="11" customFormat="1" ht="120" customHeight="1" x14ac:dyDescent="0.25">
      <c r="A21" s="17">
        <v>2019</v>
      </c>
      <c r="B21" s="17" t="s">
        <v>90</v>
      </c>
      <c r="C21" s="18" t="s">
        <v>80</v>
      </c>
      <c r="D21" s="17" t="s">
        <v>168</v>
      </c>
      <c r="E21" s="18" t="s">
        <v>93</v>
      </c>
      <c r="F21" s="18">
        <v>3.2</v>
      </c>
      <c r="G21" s="17" t="s">
        <v>68</v>
      </c>
      <c r="H21" s="18" t="s">
        <v>191</v>
      </c>
      <c r="I21" s="17" t="s">
        <v>73</v>
      </c>
      <c r="J21" s="18" t="s">
        <v>94</v>
      </c>
      <c r="K21" s="17" t="s">
        <v>88</v>
      </c>
      <c r="L21" s="17" t="s">
        <v>87</v>
      </c>
      <c r="M21" s="17" t="s">
        <v>86</v>
      </c>
      <c r="N21" s="17">
        <v>11276</v>
      </c>
      <c r="O21" s="17">
        <v>4000</v>
      </c>
      <c r="P21" s="20"/>
      <c r="Q21" s="16">
        <f t="shared" si="1"/>
        <v>0.35473572188719404</v>
      </c>
      <c r="R21" s="17" t="s">
        <v>78</v>
      </c>
      <c r="S21" s="18" t="s">
        <v>85</v>
      </c>
      <c r="T21" s="18" t="s">
        <v>188</v>
      </c>
    </row>
    <row r="22" spans="1:20" ht="120" customHeight="1" x14ac:dyDescent="0.25">
      <c r="A22" s="17">
        <v>2019</v>
      </c>
      <c r="B22" s="17" t="s">
        <v>90</v>
      </c>
      <c r="C22" s="18" t="s">
        <v>80</v>
      </c>
      <c r="D22" s="17" t="s">
        <v>168</v>
      </c>
      <c r="E22" s="13" t="s">
        <v>93</v>
      </c>
      <c r="F22" s="13">
        <v>4</v>
      </c>
      <c r="G22" s="18" t="s">
        <v>89</v>
      </c>
      <c r="H22" s="13" t="s">
        <v>97</v>
      </c>
      <c r="I22" s="17" t="s">
        <v>72</v>
      </c>
      <c r="J22" s="13" t="s">
        <v>99</v>
      </c>
      <c r="K22" s="13" t="s">
        <v>100</v>
      </c>
      <c r="L22" s="17" t="s">
        <v>87</v>
      </c>
      <c r="M22" s="17" t="s">
        <v>86</v>
      </c>
      <c r="N22" s="21">
        <f>N23+N24</f>
        <v>10250</v>
      </c>
      <c r="O22" s="21">
        <f>O23+O24</f>
        <v>1112</v>
      </c>
      <c r="P22" s="21"/>
      <c r="Q22" s="16">
        <f t="shared" si="1"/>
        <v>0.10848780487804878</v>
      </c>
      <c r="R22" s="17" t="s">
        <v>78</v>
      </c>
      <c r="S22" s="13" t="s">
        <v>103</v>
      </c>
      <c r="T22" s="13" t="s">
        <v>192</v>
      </c>
    </row>
    <row r="23" spans="1:20" ht="120" customHeight="1" x14ac:dyDescent="0.25">
      <c r="A23" s="17">
        <v>2019</v>
      </c>
      <c r="B23" s="17" t="s">
        <v>90</v>
      </c>
      <c r="C23" s="18" t="s">
        <v>80</v>
      </c>
      <c r="D23" s="17" t="s">
        <v>168</v>
      </c>
      <c r="E23" s="13" t="s">
        <v>96</v>
      </c>
      <c r="F23" s="13">
        <v>4.0999999999999996</v>
      </c>
      <c r="G23" s="17" t="s">
        <v>68</v>
      </c>
      <c r="H23" s="13" t="s">
        <v>98</v>
      </c>
      <c r="I23" s="17" t="s">
        <v>73</v>
      </c>
      <c r="J23" s="13" t="s">
        <v>193</v>
      </c>
      <c r="K23" s="13" t="s">
        <v>101</v>
      </c>
      <c r="L23" s="17" t="s">
        <v>87</v>
      </c>
      <c r="M23" s="17" t="s">
        <v>86</v>
      </c>
      <c r="N23" s="21">
        <v>54</v>
      </c>
      <c r="O23" s="21">
        <v>15</v>
      </c>
      <c r="P23" s="21"/>
      <c r="Q23" s="16">
        <f t="shared" si="1"/>
        <v>0.27777777777777779</v>
      </c>
      <c r="R23" s="17" t="s">
        <v>78</v>
      </c>
      <c r="S23" s="13" t="s">
        <v>103</v>
      </c>
      <c r="T23" s="13" t="s">
        <v>192</v>
      </c>
    </row>
    <row r="24" spans="1:20" ht="120" customHeight="1" x14ac:dyDescent="0.25">
      <c r="A24" s="17">
        <v>2019</v>
      </c>
      <c r="B24" s="17" t="s">
        <v>90</v>
      </c>
      <c r="C24" s="18" t="s">
        <v>80</v>
      </c>
      <c r="D24" s="17" t="s">
        <v>168</v>
      </c>
      <c r="E24" s="13" t="s">
        <v>95</v>
      </c>
      <c r="F24" s="13">
        <v>4.2</v>
      </c>
      <c r="G24" s="17" t="s">
        <v>68</v>
      </c>
      <c r="H24" s="13" t="s">
        <v>194</v>
      </c>
      <c r="I24" s="17" t="s">
        <v>73</v>
      </c>
      <c r="J24" s="13" t="s">
        <v>195</v>
      </c>
      <c r="K24" s="13" t="s">
        <v>102</v>
      </c>
      <c r="L24" s="17" t="s">
        <v>87</v>
      </c>
      <c r="M24" s="17" t="s">
        <v>86</v>
      </c>
      <c r="N24" s="21">
        <v>10196</v>
      </c>
      <c r="O24" s="21">
        <v>1097</v>
      </c>
      <c r="P24" s="21"/>
      <c r="Q24" s="16">
        <f t="shared" si="1"/>
        <v>0.10759121224009416</v>
      </c>
      <c r="R24" s="17" t="s">
        <v>78</v>
      </c>
      <c r="S24" s="13" t="s">
        <v>103</v>
      </c>
      <c r="T24" s="13" t="s">
        <v>192</v>
      </c>
    </row>
    <row r="25" spans="1:20" ht="120" customHeight="1" x14ac:dyDescent="0.25">
      <c r="A25" s="17">
        <v>2019</v>
      </c>
      <c r="B25" s="17" t="s">
        <v>90</v>
      </c>
      <c r="C25" s="18" t="s">
        <v>80</v>
      </c>
      <c r="D25" s="17" t="s">
        <v>168</v>
      </c>
      <c r="E25" s="18" t="s">
        <v>117</v>
      </c>
      <c r="F25" s="18">
        <v>5</v>
      </c>
      <c r="G25" s="18" t="s">
        <v>67</v>
      </c>
      <c r="H25" s="18" t="s">
        <v>104</v>
      </c>
      <c r="I25" s="17" t="s">
        <v>73</v>
      </c>
      <c r="J25" s="18" t="s">
        <v>105</v>
      </c>
      <c r="K25" s="17" t="s">
        <v>106</v>
      </c>
      <c r="L25" s="17" t="s">
        <v>76</v>
      </c>
      <c r="M25" s="17" t="s">
        <v>69</v>
      </c>
      <c r="N25" s="19">
        <f>N26+N27+N28+N29</f>
        <v>47200</v>
      </c>
      <c r="O25" s="19">
        <f>O26+O27+O28+O29</f>
        <v>9425</v>
      </c>
      <c r="P25" s="17"/>
      <c r="Q25" s="16">
        <f t="shared" si="1"/>
        <v>0.1996822033898305</v>
      </c>
      <c r="R25" s="22" t="s">
        <v>78</v>
      </c>
      <c r="S25" s="18" t="s">
        <v>107</v>
      </c>
      <c r="T25" s="18" t="s">
        <v>122</v>
      </c>
    </row>
    <row r="26" spans="1:20" ht="120" customHeight="1" x14ac:dyDescent="0.25">
      <c r="A26" s="17">
        <v>2019</v>
      </c>
      <c r="B26" s="17" t="s">
        <v>90</v>
      </c>
      <c r="C26" s="18" t="s">
        <v>80</v>
      </c>
      <c r="D26" s="17" t="s">
        <v>168</v>
      </c>
      <c r="E26" s="18" t="s">
        <v>118</v>
      </c>
      <c r="F26" s="18">
        <v>5.0999999999999996</v>
      </c>
      <c r="G26" s="17" t="s">
        <v>68</v>
      </c>
      <c r="H26" s="18" t="s">
        <v>196</v>
      </c>
      <c r="I26" s="17" t="s">
        <v>73</v>
      </c>
      <c r="J26" s="18" t="s">
        <v>108</v>
      </c>
      <c r="K26" s="17" t="s">
        <v>106</v>
      </c>
      <c r="L26" s="17" t="s">
        <v>76</v>
      </c>
      <c r="M26" s="17" t="s">
        <v>69</v>
      </c>
      <c r="N26" s="19">
        <v>1800</v>
      </c>
      <c r="O26" s="19">
        <v>1150</v>
      </c>
      <c r="P26" s="17"/>
      <c r="Q26" s="16">
        <f t="shared" si="1"/>
        <v>0.63888888888888884</v>
      </c>
      <c r="R26" s="22" t="s">
        <v>78</v>
      </c>
      <c r="S26" s="18" t="s">
        <v>109</v>
      </c>
      <c r="T26" s="18" t="s">
        <v>122</v>
      </c>
    </row>
    <row r="27" spans="1:20" ht="120" customHeight="1" x14ac:dyDescent="0.25">
      <c r="A27" s="17">
        <v>2019</v>
      </c>
      <c r="B27" s="17" t="s">
        <v>90</v>
      </c>
      <c r="C27" s="18" t="s">
        <v>80</v>
      </c>
      <c r="D27" s="17" t="s">
        <v>168</v>
      </c>
      <c r="E27" s="18" t="s">
        <v>119</v>
      </c>
      <c r="F27" s="18">
        <v>5.2</v>
      </c>
      <c r="G27" s="17" t="s">
        <v>68</v>
      </c>
      <c r="H27" s="18" t="s">
        <v>110</v>
      </c>
      <c r="I27" s="17" t="s">
        <v>73</v>
      </c>
      <c r="J27" s="18" t="s">
        <v>111</v>
      </c>
      <c r="K27" s="17" t="s">
        <v>106</v>
      </c>
      <c r="L27" s="17" t="s">
        <v>76</v>
      </c>
      <c r="M27" s="17" t="s">
        <v>69</v>
      </c>
      <c r="N27" s="19">
        <v>31400</v>
      </c>
      <c r="O27" s="19">
        <v>4823</v>
      </c>
      <c r="P27" s="17"/>
      <c r="Q27" s="16">
        <f t="shared" si="1"/>
        <v>0.15359872611464967</v>
      </c>
      <c r="R27" s="22" t="s">
        <v>78</v>
      </c>
      <c r="S27" s="18" t="s">
        <v>112</v>
      </c>
      <c r="T27" s="18" t="s">
        <v>122</v>
      </c>
    </row>
    <row r="28" spans="1:20" ht="120" customHeight="1" x14ac:dyDescent="0.25">
      <c r="A28" s="17">
        <v>2019</v>
      </c>
      <c r="B28" s="17" t="s">
        <v>90</v>
      </c>
      <c r="C28" s="18" t="s">
        <v>80</v>
      </c>
      <c r="D28" s="17" t="s">
        <v>168</v>
      </c>
      <c r="E28" s="18" t="s">
        <v>120</v>
      </c>
      <c r="F28" s="18">
        <v>5.3</v>
      </c>
      <c r="G28" s="17" t="s">
        <v>68</v>
      </c>
      <c r="H28" s="18" t="s">
        <v>113</v>
      </c>
      <c r="I28" s="17" t="s">
        <v>73</v>
      </c>
      <c r="J28" s="18" t="s">
        <v>114</v>
      </c>
      <c r="K28" s="17" t="s">
        <v>106</v>
      </c>
      <c r="L28" s="17" t="s">
        <v>76</v>
      </c>
      <c r="M28" s="17" t="s">
        <v>69</v>
      </c>
      <c r="N28" s="19">
        <v>4000</v>
      </c>
      <c r="O28" s="19">
        <v>0</v>
      </c>
      <c r="P28" s="17"/>
      <c r="Q28" s="16">
        <f t="shared" si="1"/>
        <v>0</v>
      </c>
      <c r="R28" s="22" t="s">
        <v>78</v>
      </c>
      <c r="S28" s="18" t="s">
        <v>107</v>
      </c>
      <c r="T28" s="18" t="s">
        <v>122</v>
      </c>
    </row>
    <row r="29" spans="1:20" ht="120" customHeight="1" x14ac:dyDescent="0.25">
      <c r="A29" s="17">
        <v>2019</v>
      </c>
      <c r="B29" s="17" t="s">
        <v>90</v>
      </c>
      <c r="C29" s="18" t="s">
        <v>80</v>
      </c>
      <c r="D29" s="17" t="s">
        <v>168</v>
      </c>
      <c r="E29" s="18" t="s">
        <v>121</v>
      </c>
      <c r="F29" s="18">
        <v>5.4</v>
      </c>
      <c r="G29" s="17" t="s">
        <v>68</v>
      </c>
      <c r="H29" s="18" t="s">
        <v>115</v>
      </c>
      <c r="I29" s="17" t="s">
        <v>73</v>
      </c>
      <c r="J29" s="18" t="s">
        <v>116</v>
      </c>
      <c r="K29" s="17" t="s">
        <v>106</v>
      </c>
      <c r="L29" s="17" t="s">
        <v>76</v>
      </c>
      <c r="M29" s="17" t="s">
        <v>69</v>
      </c>
      <c r="N29" s="19">
        <v>10000</v>
      </c>
      <c r="O29" s="19">
        <v>3452</v>
      </c>
      <c r="P29" s="17"/>
      <c r="Q29" s="16">
        <f t="shared" si="1"/>
        <v>0.34520000000000001</v>
      </c>
      <c r="R29" s="22" t="s">
        <v>78</v>
      </c>
      <c r="S29" s="18" t="s">
        <v>112</v>
      </c>
      <c r="T29" s="18" t="s">
        <v>122</v>
      </c>
    </row>
    <row r="30" spans="1:20" ht="120" customHeight="1" x14ac:dyDescent="0.25">
      <c r="A30" s="17">
        <v>2019</v>
      </c>
      <c r="B30" s="17" t="s">
        <v>90</v>
      </c>
      <c r="C30" s="18" t="s">
        <v>80</v>
      </c>
      <c r="D30" s="17" t="s">
        <v>168</v>
      </c>
      <c r="E30" s="18" t="s">
        <v>131</v>
      </c>
      <c r="F30" s="18">
        <v>6</v>
      </c>
      <c r="G30" s="17" t="s">
        <v>89</v>
      </c>
      <c r="H30" s="18" t="s">
        <v>134</v>
      </c>
      <c r="I30" s="17" t="s">
        <v>72</v>
      </c>
      <c r="J30" s="18" t="s">
        <v>137</v>
      </c>
      <c r="K30" s="17" t="s">
        <v>139</v>
      </c>
      <c r="L30" s="17" t="s">
        <v>76</v>
      </c>
      <c r="M30" s="17" t="s">
        <v>69</v>
      </c>
      <c r="N30" s="19">
        <f>N31+N32</f>
        <v>18735</v>
      </c>
      <c r="O30" s="19">
        <f>O31+O32</f>
        <v>2841</v>
      </c>
      <c r="P30" s="17"/>
      <c r="Q30" s="16">
        <f t="shared" si="1"/>
        <v>0.15164131305044035</v>
      </c>
      <c r="R30" s="22" t="s">
        <v>78</v>
      </c>
      <c r="S30" s="18" t="s">
        <v>197</v>
      </c>
      <c r="T30" s="18" t="s">
        <v>141</v>
      </c>
    </row>
    <row r="31" spans="1:20" ht="120" customHeight="1" x14ac:dyDescent="0.25">
      <c r="A31" s="17">
        <v>2019</v>
      </c>
      <c r="B31" s="17" t="s">
        <v>90</v>
      </c>
      <c r="C31" s="18" t="s">
        <v>80</v>
      </c>
      <c r="D31" s="17" t="s">
        <v>168</v>
      </c>
      <c r="E31" s="18" t="s">
        <v>132</v>
      </c>
      <c r="F31" s="18">
        <v>6.1</v>
      </c>
      <c r="G31" s="17" t="s">
        <v>68</v>
      </c>
      <c r="H31" s="18" t="s">
        <v>135</v>
      </c>
      <c r="I31" s="17" t="s">
        <v>73</v>
      </c>
      <c r="J31" s="18" t="s">
        <v>135</v>
      </c>
      <c r="K31" s="17" t="s">
        <v>139</v>
      </c>
      <c r="L31" s="17" t="s">
        <v>76</v>
      </c>
      <c r="M31" s="17" t="s">
        <v>69</v>
      </c>
      <c r="N31" s="19">
        <v>18735</v>
      </c>
      <c r="O31" s="19">
        <v>2836</v>
      </c>
      <c r="P31" s="17"/>
      <c r="Q31" s="16">
        <f t="shared" si="1"/>
        <v>0.15137443287963703</v>
      </c>
      <c r="R31" s="22" t="s">
        <v>78</v>
      </c>
      <c r="S31" s="18" t="s">
        <v>197</v>
      </c>
      <c r="T31" s="18" t="s">
        <v>141</v>
      </c>
    </row>
    <row r="32" spans="1:20" ht="120" customHeight="1" x14ac:dyDescent="0.25">
      <c r="A32" s="17">
        <v>2019</v>
      </c>
      <c r="B32" s="17" t="s">
        <v>90</v>
      </c>
      <c r="C32" s="18" t="s">
        <v>80</v>
      </c>
      <c r="D32" s="17" t="s">
        <v>168</v>
      </c>
      <c r="E32" s="18" t="s">
        <v>133</v>
      </c>
      <c r="F32" s="18">
        <v>6.2</v>
      </c>
      <c r="G32" s="17" t="s">
        <v>68</v>
      </c>
      <c r="H32" s="18" t="s">
        <v>136</v>
      </c>
      <c r="I32" s="17" t="s">
        <v>73</v>
      </c>
      <c r="J32" s="18" t="s">
        <v>138</v>
      </c>
      <c r="K32" s="17" t="s">
        <v>140</v>
      </c>
      <c r="L32" s="17" t="s">
        <v>76</v>
      </c>
      <c r="M32" s="17" t="s">
        <v>69</v>
      </c>
      <c r="N32" s="19">
        <v>0</v>
      </c>
      <c r="O32" s="19">
        <v>5</v>
      </c>
      <c r="P32" s="17"/>
      <c r="Q32" s="16">
        <f>(O32*100%)</f>
        <v>5</v>
      </c>
      <c r="R32" s="22" t="s">
        <v>78</v>
      </c>
      <c r="S32" s="18" t="s">
        <v>197</v>
      </c>
      <c r="T32" s="18" t="s">
        <v>141</v>
      </c>
    </row>
    <row r="33" spans="1:20" ht="189" x14ac:dyDescent="0.25">
      <c r="A33" s="18">
        <v>2019</v>
      </c>
      <c r="B33" s="18" t="s">
        <v>90</v>
      </c>
      <c r="C33" s="18" t="s">
        <v>80</v>
      </c>
      <c r="D33" s="17" t="s">
        <v>168</v>
      </c>
      <c r="E33" s="13" t="s">
        <v>123</v>
      </c>
      <c r="F33" s="13">
        <v>7</v>
      </c>
      <c r="G33" s="18" t="s">
        <v>67</v>
      </c>
      <c r="H33" s="13" t="s">
        <v>125</v>
      </c>
      <c r="I33" s="18" t="s">
        <v>72</v>
      </c>
      <c r="J33" s="13" t="s">
        <v>127</v>
      </c>
      <c r="K33" s="13" t="s">
        <v>128</v>
      </c>
      <c r="L33" s="18" t="s">
        <v>76</v>
      </c>
      <c r="M33" s="18" t="s">
        <v>69</v>
      </c>
      <c r="N33" s="13">
        <v>4500</v>
      </c>
      <c r="O33" s="13">
        <f>O34</f>
        <v>949</v>
      </c>
      <c r="P33" s="13"/>
      <c r="Q33" s="15">
        <f t="shared" si="1"/>
        <v>0.21088888888888888</v>
      </c>
      <c r="R33" s="23" t="s">
        <v>78</v>
      </c>
      <c r="S33" s="13" t="s">
        <v>198</v>
      </c>
      <c r="T33" s="13" t="s">
        <v>130</v>
      </c>
    </row>
    <row r="34" spans="1:20" ht="94.5" x14ac:dyDescent="0.25">
      <c r="A34" s="18">
        <v>2019</v>
      </c>
      <c r="B34" s="18" t="s">
        <v>90</v>
      </c>
      <c r="C34" s="18" t="s">
        <v>80</v>
      </c>
      <c r="D34" s="17" t="s">
        <v>168</v>
      </c>
      <c r="E34" s="13" t="s">
        <v>124</v>
      </c>
      <c r="F34" s="13">
        <v>7.1</v>
      </c>
      <c r="G34" s="18" t="s">
        <v>68</v>
      </c>
      <c r="H34" s="13" t="s">
        <v>126</v>
      </c>
      <c r="I34" s="18" t="s">
        <v>73</v>
      </c>
      <c r="J34" s="13" t="s">
        <v>160</v>
      </c>
      <c r="K34" s="13" t="s">
        <v>129</v>
      </c>
      <c r="L34" s="18" t="s">
        <v>76</v>
      </c>
      <c r="M34" s="18" t="s">
        <v>69</v>
      </c>
      <c r="N34" s="13">
        <v>4500</v>
      </c>
      <c r="O34" s="13">
        <v>949</v>
      </c>
      <c r="P34" s="13"/>
      <c r="Q34" s="15">
        <f t="shared" si="1"/>
        <v>0.21088888888888888</v>
      </c>
      <c r="R34" s="23" t="s">
        <v>78</v>
      </c>
      <c r="S34" s="13" t="s">
        <v>198</v>
      </c>
      <c r="T34" s="13" t="s">
        <v>130</v>
      </c>
    </row>
    <row r="35" spans="1:20" s="12" customFormat="1" ht="78.75" x14ac:dyDescent="0.25">
      <c r="A35" s="18">
        <v>2019</v>
      </c>
      <c r="B35" s="18" t="s">
        <v>90</v>
      </c>
      <c r="C35" s="18" t="s">
        <v>80</v>
      </c>
      <c r="D35" s="17" t="s">
        <v>168</v>
      </c>
      <c r="E35" s="18" t="s">
        <v>153</v>
      </c>
      <c r="F35" s="18">
        <v>8</v>
      </c>
      <c r="G35" s="18" t="s">
        <v>67</v>
      </c>
      <c r="H35" s="18" t="s">
        <v>156</v>
      </c>
      <c r="I35" s="18" t="s">
        <v>72</v>
      </c>
      <c r="J35" s="18" t="s">
        <v>159</v>
      </c>
      <c r="K35" s="18" t="s">
        <v>163</v>
      </c>
      <c r="L35" s="18" t="s">
        <v>151</v>
      </c>
      <c r="M35" s="18" t="s">
        <v>69</v>
      </c>
      <c r="N35" s="18">
        <v>3755</v>
      </c>
      <c r="O35" s="18">
        <f>SUM(O36+O37)</f>
        <v>1293</v>
      </c>
      <c r="P35" s="18"/>
      <c r="Q35" s="15">
        <f t="shared" si="1"/>
        <v>0.344340878828229</v>
      </c>
      <c r="R35" s="18" t="s">
        <v>78</v>
      </c>
      <c r="S35" s="18" t="s">
        <v>164</v>
      </c>
      <c r="T35" s="18" t="s">
        <v>152</v>
      </c>
    </row>
    <row r="36" spans="1:20" s="12" customFormat="1" ht="63" x14ac:dyDescent="0.25">
      <c r="A36" s="18">
        <v>2019</v>
      </c>
      <c r="B36" s="18" t="s">
        <v>90</v>
      </c>
      <c r="C36" s="18" t="s">
        <v>80</v>
      </c>
      <c r="D36" s="17" t="s">
        <v>168</v>
      </c>
      <c r="E36" s="18" t="s">
        <v>154</v>
      </c>
      <c r="F36" s="18">
        <v>8.1</v>
      </c>
      <c r="G36" s="18" t="s">
        <v>68</v>
      </c>
      <c r="H36" s="18" t="s">
        <v>157</v>
      </c>
      <c r="I36" s="18" t="s">
        <v>73</v>
      </c>
      <c r="J36" s="18" t="s">
        <v>199</v>
      </c>
      <c r="K36" s="18" t="s">
        <v>163</v>
      </c>
      <c r="L36" s="18" t="s">
        <v>151</v>
      </c>
      <c r="M36" s="18" t="s">
        <v>69</v>
      </c>
      <c r="N36" s="18">
        <v>3755</v>
      </c>
      <c r="O36" s="18">
        <v>1285</v>
      </c>
      <c r="P36" s="18"/>
      <c r="Q36" s="15">
        <f t="shared" si="1"/>
        <v>0.34221038615179761</v>
      </c>
      <c r="R36" s="18" t="s">
        <v>78</v>
      </c>
      <c r="S36" s="18" t="s">
        <v>164</v>
      </c>
      <c r="T36" s="18" t="s">
        <v>152</v>
      </c>
    </row>
    <row r="37" spans="1:20" s="12" customFormat="1" ht="63" x14ac:dyDescent="0.25">
      <c r="A37" s="18">
        <v>2019</v>
      </c>
      <c r="B37" s="18" t="s">
        <v>90</v>
      </c>
      <c r="C37" s="18" t="s">
        <v>80</v>
      </c>
      <c r="D37" s="17" t="s">
        <v>168</v>
      </c>
      <c r="E37" s="18" t="s">
        <v>155</v>
      </c>
      <c r="F37" s="18">
        <v>8.1999999999999993</v>
      </c>
      <c r="G37" s="18" t="s">
        <v>68</v>
      </c>
      <c r="H37" s="18" t="s">
        <v>155</v>
      </c>
      <c r="I37" s="18" t="s">
        <v>73</v>
      </c>
      <c r="J37" s="18" t="s">
        <v>158</v>
      </c>
      <c r="K37" s="18" t="s">
        <v>163</v>
      </c>
      <c r="L37" s="18" t="s">
        <v>151</v>
      </c>
      <c r="M37" s="18" t="s">
        <v>69</v>
      </c>
      <c r="N37" s="24">
        <v>0</v>
      </c>
      <c r="O37" s="18">
        <v>8</v>
      </c>
      <c r="P37" s="18"/>
      <c r="Q37" s="15">
        <f>(O37*100%)</f>
        <v>8</v>
      </c>
      <c r="R37" s="18" t="s">
        <v>78</v>
      </c>
      <c r="S37" s="18" t="s">
        <v>164</v>
      </c>
      <c r="T37" s="18" t="s">
        <v>152</v>
      </c>
    </row>
    <row r="38" spans="1:20" x14ac:dyDescent="0.25">
      <c r="E38" s="14"/>
      <c r="F38" s="14"/>
    </row>
    <row r="39" spans="1:20" x14ac:dyDescent="0.25">
      <c r="E39" s="14"/>
      <c r="F39" s="14"/>
    </row>
  </sheetData>
  <mergeCells count="4">
    <mergeCell ref="A7:C7"/>
    <mergeCell ref="A3:C3"/>
    <mergeCell ref="A5:C5"/>
    <mergeCell ref="A1:C1"/>
  </mergeCells>
  <pageMargins left="0.70866141732283472" right="0.70866141732283472" top="0.74803149606299213" bottom="0.74803149606299213" header="0.31496062992125984" footer="0.31496062992125984"/>
  <pageSetup scale="26" fitToHeight="2" orientation="landscape" horizontalDpi="4294967293" r:id="rId1"/>
  <headerFooter>
    <oddHeader>&amp;L&amp;G&amp;C&amp;"Arial Narrow,Negrita"INDICADORES ESTRATÉGICOS Y DE GESTIÓN DE LOS PROGRAMAS DERIVADOS DEL PLAN MUNICIPAL DE DESARROLLO</oddHeader>
    <oddFooter>&amp;L&amp;A&amp;C&amp;P de &amp;N&amp;R&amp;D</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topLeftCell="A34" zoomScale="80" zoomScaleNormal="80" zoomScaleSheetLayoutView="80" zoomScalePageLayoutView="80" workbookViewId="0">
      <selection activeCell="D27" sqref="D27:F27"/>
    </sheetView>
  </sheetViews>
  <sheetFormatPr baseColWidth="10" defaultColWidth="9.140625" defaultRowHeight="15" x14ac:dyDescent="0.25"/>
  <cols>
    <col min="1" max="1" width="18.42578125" style="2" customWidth="1"/>
    <col min="2" max="2" width="18" style="2" customWidth="1"/>
    <col min="3" max="3" width="39.5703125" style="2" customWidth="1"/>
    <col min="4" max="4" width="35.5703125" style="2" customWidth="1"/>
    <col min="5" max="5" width="39.42578125" style="2" customWidth="1"/>
    <col min="6" max="6" width="47.85546875" style="2" customWidth="1"/>
    <col min="7" max="7" width="37.28515625" style="2" customWidth="1"/>
    <col min="8" max="8" width="16.7109375" style="2" bestFit="1" customWidth="1"/>
    <col min="9" max="9" width="32.140625" style="2" customWidth="1"/>
    <col min="10" max="10" width="23.140625" style="2" customWidth="1"/>
    <col min="11" max="11" width="20.42578125" style="2" customWidth="1"/>
    <col min="12" max="12" width="20.85546875" style="2" bestFit="1" customWidth="1"/>
    <col min="13" max="13" width="10" style="2" bestFit="1" customWidth="1"/>
    <col min="14" max="14" width="17.5703125" style="2" bestFit="1" customWidth="1"/>
    <col min="15" max="15" width="19.140625" style="2" customWidth="1"/>
    <col min="16" max="16" width="17.7109375" style="1" customWidth="1"/>
    <col min="17" max="17" width="18.5703125" style="2" bestFit="1" customWidth="1"/>
    <col min="18" max="18" width="19.7109375" style="2" bestFit="1" customWidth="1"/>
    <col min="19" max="19" width="30.5703125" style="2" bestFit="1" customWidth="1"/>
    <col min="20" max="16384" width="9.140625" style="2"/>
  </cols>
  <sheetData>
    <row r="1" spans="1:6" ht="175.5" customHeight="1" x14ac:dyDescent="0.25">
      <c r="A1" s="27" t="s">
        <v>22</v>
      </c>
      <c r="B1" s="28"/>
      <c r="C1" s="28"/>
      <c r="D1" s="29" t="s">
        <v>62</v>
      </c>
      <c r="E1" s="29"/>
      <c r="F1" s="29"/>
    </row>
    <row r="2" spans="1:6" s="3" customFormat="1" ht="4.5" customHeight="1" x14ac:dyDescent="0.25">
      <c r="A2" s="4"/>
      <c r="B2" s="5"/>
      <c r="C2" s="5"/>
    </row>
    <row r="3" spans="1:6" ht="46.5" customHeight="1" x14ac:dyDescent="0.25">
      <c r="A3" s="27" t="s">
        <v>23</v>
      </c>
      <c r="B3" s="28"/>
      <c r="C3" s="28"/>
      <c r="D3" s="29" t="s">
        <v>26</v>
      </c>
      <c r="E3" s="29"/>
      <c r="F3" s="29"/>
    </row>
    <row r="4" spans="1:6" s="3" customFormat="1" ht="4.5" customHeight="1" x14ac:dyDescent="0.25">
      <c r="A4" s="4"/>
      <c r="B4" s="5"/>
      <c r="C4" s="5"/>
    </row>
    <row r="5" spans="1:6" ht="46.5" customHeight="1" x14ac:dyDescent="0.25">
      <c r="A5" s="27" t="s">
        <v>24</v>
      </c>
      <c r="B5" s="28"/>
      <c r="C5" s="28"/>
      <c r="D5" s="29" t="s">
        <v>27</v>
      </c>
      <c r="E5" s="29"/>
      <c r="F5" s="29"/>
    </row>
    <row r="6" spans="1:6" s="3" customFormat="1" ht="4.5" customHeight="1" x14ac:dyDescent="0.25">
      <c r="A6" s="4"/>
      <c r="B6" s="5"/>
      <c r="C6" s="5"/>
    </row>
    <row r="7" spans="1:6" ht="46.5" customHeight="1" x14ac:dyDescent="0.25">
      <c r="A7" s="27" t="s">
        <v>25</v>
      </c>
      <c r="B7" s="28"/>
      <c r="C7" s="28"/>
      <c r="D7" s="29" t="s">
        <v>29</v>
      </c>
      <c r="E7" s="29"/>
      <c r="F7" s="29"/>
    </row>
    <row r="8" spans="1:6" s="3" customFormat="1" ht="4.5" customHeight="1" x14ac:dyDescent="0.25">
      <c r="A8" s="4"/>
      <c r="B8" s="5"/>
      <c r="C8" s="5"/>
    </row>
    <row r="9" spans="1:6" ht="46.5" customHeight="1" x14ac:dyDescent="0.25">
      <c r="A9" s="30" t="s">
        <v>28</v>
      </c>
      <c r="B9" s="31"/>
      <c r="C9" s="31"/>
      <c r="D9" s="29" t="s">
        <v>30</v>
      </c>
      <c r="E9" s="29"/>
      <c r="F9" s="29"/>
    </row>
    <row r="10" spans="1:6" s="3" customFormat="1" ht="4.5" customHeight="1" x14ac:dyDescent="0.25">
      <c r="A10" s="4"/>
      <c r="B10" s="5"/>
      <c r="C10" s="5"/>
    </row>
    <row r="11" spans="1:6" ht="46.5" customHeight="1" x14ac:dyDescent="0.25">
      <c r="A11" s="27" t="s">
        <v>32</v>
      </c>
      <c r="B11" s="28"/>
      <c r="C11" s="28"/>
      <c r="D11" s="29" t="s">
        <v>31</v>
      </c>
      <c r="E11" s="29"/>
      <c r="F11" s="29"/>
    </row>
    <row r="12" spans="1:6" s="3" customFormat="1" ht="4.5" customHeight="1" x14ac:dyDescent="0.25">
      <c r="A12" s="4"/>
      <c r="B12" s="5"/>
      <c r="C12" s="5"/>
    </row>
    <row r="13" spans="1:6" ht="46.5" customHeight="1" x14ac:dyDescent="0.25">
      <c r="A13" s="27" t="s">
        <v>34</v>
      </c>
      <c r="B13" s="28"/>
      <c r="C13" s="28"/>
      <c r="D13" s="29" t="s">
        <v>35</v>
      </c>
      <c r="E13" s="29"/>
      <c r="F13" s="29"/>
    </row>
    <row r="14" spans="1:6" s="3" customFormat="1" ht="4.5" customHeight="1" x14ac:dyDescent="0.25">
      <c r="A14" s="4"/>
      <c r="B14" s="5"/>
      <c r="C14" s="5"/>
    </row>
    <row r="15" spans="1:6" ht="46.5" customHeight="1" x14ac:dyDescent="0.25">
      <c r="A15" s="27" t="s">
        <v>36</v>
      </c>
      <c r="B15" s="28"/>
      <c r="C15" s="28"/>
      <c r="D15" s="29" t="s">
        <v>48</v>
      </c>
      <c r="E15" s="29"/>
      <c r="F15" s="29"/>
    </row>
    <row r="16" spans="1:6" s="3" customFormat="1" ht="4.5" customHeight="1" x14ac:dyDescent="0.25">
      <c r="A16" s="4"/>
      <c r="B16" s="5"/>
      <c r="C16" s="5"/>
    </row>
    <row r="17" spans="1:6" ht="72" customHeight="1" x14ac:dyDescent="0.25">
      <c r="A17" s="27" t="s">
        <v>37</v>
      </c>
      <c r="B17" s="28"/>
      <c r="C17" s="28"/>
      <c r="D17" s="29" t="s">
        <v>49</v>
      </c>
      <c r="E17" s="29"/>
      <c r="F17" s="29"/>
    </row>
    <row r="18" spans="1:6" s="3" customFormat="1" ht="4.5" customHeight="1" x14ac:dyDescent="0.25">
      <c r="A18" s="4"/>
      <c r="B18" s="5"/>
      <c r="C18" s="5"/>
    </row>
    <row r="19" spans="1:6" ht="53.25" customHeight="1" x14ac:dyDescent="0.25">
      <c r="A19" s="27" t="s">
        <v>38</v>
      </c>
      <c r="B19" s="28"/>
      <c r="C19" s="28"/>
      <c r="D19" s="29" t="s">
        <v>50</v>
      </c>
      <c r="E19" s="29"/>
      <c r="F19" s="29"/>
    </row>
    <row r="20" spans="1:6" s="3" customFormat="1" ht="4.5" customHeight="1" x14ac:dyDescent="0.25">
      <c r="A20" s="4"/>
      <c r="B20" s="5"/>
      <c r="C20" s="5"/>
    </row>
    <row r="21" spans="1:6" ht="46.5" customHeight="1" x14ac:dyDescent="0.25">
      <c r="A21" s="27" t="s">
        <v>39</v>
      </c>
      <c r="B21" s="28"/>
      <c r="C21" s="28"/>
      <c r="D21" s="29" t="s">
        <v>51</v>
      </c>
      <c r="E21" s="29"/>
      <c r="F21" s="29"/>
    </row>
    <row r="22" spans="1:6" s="3" customFormat="1" ht="4.5" customHeight="1" x14ac:dyDescent="0.25">
      <c r="A22" s="4"/>
      <c r="B22" s="5"/>
      <c r="C22" s="5"/>
    </row>
    <row r="23" spans="1:6" ht="46.5" customHeight="1" x14ac:dyDescent="0.25">
      <c r="A23" s="27" t="s">
        <v>40</v>
      </c>
      <c r="B23" s="28"/>
      <c r="C23" s="28"/>
      <c r="D23" s="29" t="s">
        <v>52</v>
      </c>
      <c r="E23" s="29"/>
      <c r="F23" s="29"/>
    </row>
    <row r="24" spans="1:6" s="3" customFormat="1" ht="4.5" customHeight="1" x14ac:dyDescent="0.25">
      <c r="A24" s="4"/>
      <c r="B24" s="5"/>
      <c r="C24" s="5"/>
    </row>
    <row r="25" spans="1:6" ht="46.5" customHeight="1" x14ac:dyDescent="0.25">
      <c r="A25" s="27" t="s">
        <v>41</v>
      </c>
      <c r="B25" s="28"/>
      <c r="C25" s="28"/>
      <c r="D25" s="29" t="s">
        <v>53</v>
      </c>
      <c r="E25" s="29"/>
      <c r="F25" s="29"/>
    </row>
    <row r="26" spans="1:6" s="3" customFormat="1" ht="4.5" customHeight="1" x14ac:dyDescent="0.25">
      <c r="A26" s="4"/>
      <c r="B26" s="5"/>
      <c r="C26" s="5"/>
    </row>
    <row r="27" spans="1:6" ht="72.75" customHeight="1" x14ac:dyDescent="0.25">
      <c r="A27" s="27" t="s">
        <v>42</v>
      </c>
      <c r="B27" s="28"/>
      <c r="C27" s="28"/>
      <c r="D27" s="29" t="s">
        <v>54</v>
      </c>
      <c r="E27" s="29"/>
      <c r="F27" s="29"/>
    </row>
    <row r="28" spans="1:6" s="3" customFormat="1" ht="4.5" customHeight="1" x14ac:dyDescent="0.25">
      <c r="A28" s="4"/>
      <c r="B28" s="5"/>
      <c r="C28" s="5"/>
    </row>
    <row r="29" spans="1:6" ht="53.25" customHeight="1" x14ac:dyDescent="0.25">
      <c r="A29" s="27" t="s">
        <v>43</v>
      </c>
      <c r="B29" s="28"/>
      <c r="C29" s="28"/>
      <c r="D29" s="29" t="s">
        <v>55</v>
      </c>
      <c r="E29" s="29"/>
      <c r="F29" s="29"/>
    </row>
    <row r="30" spans="1:6" s="3" customFormat="1" ht="4.5" customHeight="1" x14ac:dyDescent="0.25">
      <c r="A30" s="4"/>
      <c r="B30" s="5"/>
      <c r="C30" s="5"/>
    </row>
    <row r="31" spans="1:6" ht="46.5" customHeight="1" x14ac:dyDescent="0.25">
      <c r="A31" s="27" t="s">
        <v>44</v>
      </c>
      <c r="B31" s="28"/>
      <c r="C31" s="28"/>
      <c r="D31" s="29" t="s">
        <v>56</v>
      </c>
      <c r="E31" s="29"/>
      <c r="F31" s="29"/>
    </row>
    <row r="32" spans="1:6" s="3" customFormat="1" ht="4.5" customHeight="1" x14ac:dyDescent="0.25">
      <c r="A32" s="4"/>
      <c r="B32" s="5"/>
      <c r="C32" s="5"/>
    </row>
    <row r="33" spans="1:6" ht="46.5" customHeight="1" x14ac:dyDescent="0.25">
      <c r="A33" s="27" t="s">
        <v>45</v>
      </c>
      <c r="B33" s="28"/>
      <c r="C33" s="28"/>
      <c r="D33" s="29" t="s">
        <v>57</v>
      </c>
      <c r="E33" s="29"/>
      <c r="F33" s="29"/>
    </row>
    <row r="34" spans="1:6" s="3" customFormat="1" ht="4.5" customHeight="1" x14ac:dyDescent="0.25">
      <c r="A34" s="4"/>
      <c r="B34" s="5"/>
      <c r="C34" s="5"/>
    </row>
    <row r="35" spans="1:6" ht="69" customHeight="1" x14ac:dyDescent="0.25">
      <c r="A35" s="27" t="s">
        <v>46</v>
      </c>
      <c r="B35" s="28"/>
      <c r="C35" s="28"/>
      <c r="D35" s="29" t="s">
        <v>58</v>
      </c>
      <c r="E35" s="29"/>
      <c r="F35" s="29"/>
    </row>
    <row r="36" spans="1:6" s="3" customFormat="1" ht="4.5" customHeight="1" x14ac:dyDescent="0.25">
      <c r="A36" s="4"/>
      <c r="B36" s="5"/>
      <c r="C36" s="5"/>
    </row>
    <row r="37" spans="1:6" ht="46.5" customHeight="1" x14ac:dyDescent="0.25">
      <c r="A37" s="27" t="s">
        <v>61</v>
      </c>
      <c r="B37" s="28"/>
      <c r="C37" s="28"/>
      <c r="D37" s="29" t="s">
        <v>59</v>
      </c>
      <c r="E37" s="29"/>
      <c r="F37" s="29"/>
    </row>
    <row r="38" spans="1:6" s="3" customFormat="1" ht="4.5" customHeight="1" x14ac:dyDescent="0.25">
      <c r="A38" s="4"/>
      <c r="B38" s="5"/>
      <c r="C38" s="5"/>
    </row>
    <row r="39" spans="1:6" ht="46.5" customHeight="1" x14ac:dyDescent="0.25">
      <c r="A39" s="27" t="s">
        <v>47</v>
      </c>
      <c r="B39" s="28"/>
      <c r="C39" s="28"/>
      <c r="D39" s="29" t="s">
        <v>60</v>
      </c>
      <c r="E39" s="29"/>
      <c r="F39" s="29"/>
    </row>
    <row r="40" spans="1:6" s="3" customFormat="1" ht="4.5" customHeight="1" x14ac:dyDescent="0.25">
      <c r="A40" s="4"/>
      <c r="B40" s="5"/>
      <c r="C40" s="5"/>
    </row>
  </sheetData>
  <mergeCells count="40">
    <mergeCell ref="A1:C1"/>
    <mergeCell ref="D1:F1"/>
    <mergeCell ref="A3:C3"/>
    <mergeCell ref="D3:F3"/>
    <mergeCell ref="A5:C5"/>
    <mergeCell ref="D5:F5"/>
    <mergeCell ref="A7:C7"/>
    <mergeCell ref="D7:F7"/>
    <mergeCell ref="A9:C9"/>
    <mergeCell ref="D9:F9"/>
    <mergeCell ref="A11:C11"/>
    <mergeCell ref="D11:F11"/>
    <mergeCell ref="A13:C13"/>
    <mergeCell ref="D13:F13"/>
    <mergeCell ref="A15:C15"/>
    <mergeCell ref="D15:F15"/>
    <mergeCell ref="A17:C17"/>
    <mergeCell ref="D17:F17"/>
    <mergeCell ref="A19:C19"/>
    <mergeCell ref="D19:F19"/>
    <mergeCell ref="A21:C21"/>
    <mergeCell ref="D21:F21"/>
    <mergeCell ref="A23:C23"/>
    <mergeCell ref="D23:F23"/>
    <mergeCell ref="A25:C25"/>
    <mergeCell ref="D25:F25"/>
    <mergeCell ref="A27:C27"/>
    <mergeCell ref="D27:F27"/>
    <mergeCell ref="A29:C29"/>
    <mergeCell ref="D29:F29"/>
    <mergeCell ref="A37:C37"/>
    <mergeCell ref="D37:F37"/>
    <mergeCell ref="A39:C39"/>
    <mergeCell ref="D39:F39"/>
    <mergeCell ref="A31:C31"/>
    <mergeCell ref="D31:F31"/>
    <mergeCell ref="A33:C33"/>
    <mergeCell ref="D33:F33"/>
    <mergeCell ref="A35:C35"/>
    <mergeCell ref="D35:F35"/>
  </mergeCells>
  <pageMargins left="0.70866141732283472" right="0.70866141732283472" top="1.025390625" bottom="0.74803149606299213" header="0.31496062992125984" footer="0.31496062992125984"/>
  <pageSetup scale="45" fitToHeight="0" orientation="portrait" horizontalDpi="4294967293" r:id="rId1"/>
  <headerFooter>
    <oddHeader>&amp;L&amp;G&amp;C&amp;"Arial Narrow,Negrita"INSTRUCTIVO Y CRITERIOS POR CONSIDERAR PARA EL LLENADO
DEL FORMATO "DES-1 Indicadores"</oddHeader>
    <oddFooter>&amp;L&amp;A&amp;C&amp;P de &amp;N&amp;R&amp;D</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DES-1 Indicadores</vt:lpstr>
      <vt:lpstr>Instructivo DES-1</vt:lpstr>
      <vt:lpstr>'DES-1 Indicadores'!Área_de_impresión</vt:lpstr>
      <vt:lpstr>'Instructivo DES-1'!Área_de_impresión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 ARTURO DOMÍNGUEZ MONROY</dc:creator>
  <cp:lastModifiedBy>AmaliaTellez</cp:lastModifiedBy>
  <cp:lastPrinted>2018-11-11T21:02:39Z</cp:lastPrinted>
  <dcterms:created xsi:type="dcterms:W3CDTF">2018-05-08T15:10:45Z</dcterms:created>
  <dcterms:modified xsi:type="dcterms:W3CDTF">2019-04-08T23:16:41Z</dcterms:modified>
</cp:coreProperties>
</file>