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10125"/>
  </bookViews>
  <sheets>
    <sheet name="A DIC " sheetId="1" r:id="rId1"/>
  </sheets>
  <definedNames>
    <definedName name="_R1_6M2" localSheetId="0">'A DIC 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42" i="1"/>
  <c r="G42" i="1"/>
  <c r="F42" i="1"/>
  <c r="E42" i="1"/>
  <c r="D42" i="1"/>
  <c r="C42" i="1"/>
  <c r="D38" i="1"/>
  <c r="E38" i="1"/>
  <c r="F38" i="1"/>
  <c r="G38" i="1"/>
  <c r="H38" i="1"/>
  <c r="C38" i="1"/>
</calcChain>
</file>

<file path=xl/connections.xml><?xml version="1.0" encoding="utf-8"?>
<connections xmlns="http://schemas.openxmlformats.org/spreadsheetml/2006/main">
  <connection id="1" name="R1-6M2" type="6" refreshedVersion="5" background="1" saveData="1">
    <textPr sourceFile="C:\Users\AmaliaTellez\13-51\Repo\2018\R1-6M2.TXT" delimited="0">
      <textFields count="6">
        <textField/>
        <textField position="18"/>
        <textField position="60"/>
        <textField position="77"/>
        <textField position="96"/>
        <textField position="115"/>
      </textFields>
    </textPr>
  </connection>
</connections>
</file>

<file path=xl/sharedStrings.xml><?xml version="1.0" encoding="utf-8"?>
<sst xmlns="http://schemas.openxmlformats.org/spreadsheetml/2006/main" count="125" uniqueCount="96">
  <si>
    <t>MUNICIPIO DE MINERAL DE LA REFORMA, HGO.</t>
  </si>
  <si>
    <t>Concepto</t>
  </si>
  <si>
    <t>Ampliaciones/</t>
  </si>
  <si>
    <t>Reducciones</t>
  </si>
  <si>
    <t>Modificado</t>
  </si>
  <si>
    <t>Devengado</t>
  </si>
  <si>
    <t>__________________</t>
  </si>
  <si>
    <t>I.</t>
  </si>
  <si>
    <t>A.</t>
  </si>
  <si>
    <t>B.</t>
  </si>
  <si>
    <t>C.</t>
  </si>
  <si>
    <t>D.</t>
  </si>
  <si>
    <t>II.</t>
  </si>
  <si>
    <t>ESTADO ANALÍTICO DE INGRESOS DETALLADO-LDF</t>
  </si>
  <si>
    <t>Estimado</t>
  </si>
  <si>
    <t>Recaudado</t>
  </si>
  <si>
    <t>Diferencia</t>
  </si>
  <si>
    <t>___</t>
  </si>
  <si>
    <t>_________________________________________________________________________</t>
  </si>
  <si>
    <t>Ingresos de Libre Disposición</t>
  </si>
  <si>
    <t>Impuestos</t>
  </si>
  <si>
    <t>Cuotas y Aportaciones de Seguridad Social</t>
  </si>
  <si>
    <t>Contribuciones de Mejoras</t>
  </si>
  <si>
    <t>E.</t>
  </si>
  <si>
    <t>Productos</t>
  </si>
  <si>
    <t>F.</t>
  </si>
  <si>
    <t>Aprovechamientos</t>
  </si>
  <si>
    <t>G.</t>
  </si>
  <si>
    <t>Ingresos por Venta de Bienes y Prestación de Servicios</t>
  </si>
  <si>
    <t>H.</t>
  </si>
  <si>
    <t>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</si>
  <si>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</si>
  <si>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</si>
  <si>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</si>
  <si>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</si>
  <si>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</si>
  <si>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</si>
  <si>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</si>
  <si>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</si>
  <si>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</si>
  <si>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</si>
  <si>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</si>
  <si>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Incentivos Derivados de la Colaboración Fiscal(I=i1+i2+i3+i4+i5)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</si>
  <si>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</si>
  <si>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</si>
  <si>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</si>
  <si>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</si>
  <si>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</si>
  <si>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</t>
  </si>
  <si>
    <t>Transferencias y Asignaciones</t>
  </si>
  <si>
    <t>K.</t>
  </si>
  <si>
    <t>Convenios</t>
  </si>
  <si>
    <t>k1) Otros Convenios y Subsidios</t>
  </si>
  <si>
    <t>L.</t>
  </si>
  <si>
    <t>Otros Ingresos de Libre Disposición (L=l1+l2)</t>
  </si>
  <si>
    <t>l1) Participaciones en Ingresos Locales</t>
  </si>
  <si>
    <t>l2) Otros Ingresos de Libre Disposición</t>
  </si>
  <si>
    <t>Total de Ingresos de Libre Disposición (I=A+B+C+D+E+F+G+H+I+J+K+L)</t>
  </si>
  <si>
    <t>Transferencias Federales Etiquetadas</t>
  </si>
  <si>
    <t>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</si>
  <si>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</si>
  <si>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</si>
  <si>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</si>
  <si>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a5) Fondo de Aportaciones Múltiples</t>
  </si>
  <si>
    <t>a6) Fondo de Aportaciones para la Educación Tecnológica y de Adultos</t>
  </si>
  <si>
    <t>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</si>
  <si>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</si>
  <si>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</si>
  <si>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</si>
  <si>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</si>
  <si>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Fondos Distintos de Aportaciones (C=c1+c2)</t>
  </si>
  <si>
    <t>c2) Fondo Minero</t>
  </si>
  <si>
    <t>Transferencias, Asignaciones, Subsidios y Subvenciones, y Pensiones y Jub</t>
  </si>
  <si>
    <t>Otras Transferencias Federales Etiquetadas</t>
  </si>
  <si>
    <t>Total de Transferencias Federales Etiquetadas (II = A + B + C + D + E)</t>
  </si>
  <si>
    <t>Ingresos Derivados de Financiamientos</t>
  </si>
  <si>
    <t>IV.</t>
  </si>
  <si>
    <t>Total de Ingresos (IV = I + II + III)</t>
  </si>
  <si>
    <t>Ingresos Derivados de Financiamientos (3 = 1 + 2)</t>
  </si>
  <si>
    <t>Ingresos Excedentes de Ingresos de Libre Disposición</t>
  </si>
  <si>
    <t>Datos Informativos</t>
  </si>
  <si>
    <t>III.</t>
  </si>
  <si>
    <t>Ingresos Derivados de Financiamientos (III = A)</t>
  </si>
  <si>
    <t>a4) Fondo de Aportaciones para el Fortalecimiento de los Municipios</t>
  </si>
  <si>
    <t>y de las Demarcaciones Territoriales del Distrito Federal</t>
  </si>
  <si>
    <t>a7) Fondo de Aportaciones para la Seguridad Pública de los Estados y del</t>
  </si>
  <si>
    <t>Distrito Federal</t>
  </si>
  <si>
    <t>a8) Fondo de Aportaciones para el Fortalecimiento de las Entidades</t>
  </si>
  <si>
    <t>Federativas</t>
  </si>
  <si>
    <t>c1) Fondo para Entidades Federativas y Municipios Productores de</t>
  </si>
  <si>
    <t>Hidrocarburos</t>
  </si>
  <si>
    <t>Ingresos Derivados de Financiamientos con Fuente de Pago</t>
  </si>
  <si>
    <t>de Ingresos de Libre Disposición</t>
  </si>
  <si>
    <t>de Transferencias Federales Etiquetadas</t>
  </si>
  <si>
    <t>DEL 1 DE ENERO AL 31 DE DICIEMBRE DE 2020</t>
  </si>
  <si>
    <t xml:space="preserve">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</si>
</sst>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43" fontId="2" fillId="0" borderId="0" xfId="1" applyFont="1" applyAlignment="1">
      <alignment horizontal="left"/>
    </xf>
    <xf numFmtId="43" fontId="2" fillId="0" borderId="0" xfId="1" applyFont="1" applyAlignment="1">
      <alignment horizontal="center"/>
    </xf>
    <xf numFmtId="43" fontId="3" fillId="0" borderId="0" xfId="1" applyFont="1"/>
    <xf numFmtId="0" fontId="3" fillId="0" borderId="0" xfId="0" applyFont="1" applyAlignment="1">
      <alignment horizontal="left"/>
    </xf>
    <xf numFmtId="0" fontId="3" fillId="0" borderId="0" xfId="0" applyFont="1"/>
    <xf numFmtId="43" fontId="3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1" applyNumberFormat="1" applyFont="1"/>
    <xf numFmtId="4" fontId="3" fillId="0" borderId="0" xfId="1" applyNumberFormat="1" applyFont="1" applyAlignment="1">
      <alignment horizontal="center"/>
    </xf>
    <xf numFmtId="0" fontId="0" fillId="0" borderId="0" xfId="0" applyFont="1" applyAlignment="1">
      <alignment horizontal="left"/>
    </xf>
    <xf numFmtId="43" fontId="1" fillId="0" borderId="0" xfId="1" applyFont="1"/>
    <xf numFmtId="43" fontId="1" fillId="0" borderId="0" xfId="1" applyFont="1" applyAlignment="1">
      <alignment horizontal="left"/>
    </xf>
    <xf numFmtId="0" fontId="0" fillId="0" borderId="0" xfId="0" applyFont="1"/>
    <xf numFmtId="43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1885951</xdr:colOff>
      <xdr:row>85</xdr:row>
      <xdr:rowOff>104775</xdr:rowOff>
    </xdr:from>
    <xdr:to>
      <xdr:col>7</xdr:col>
      <xdr:colOff>1076325</xdr:colOff>
      <xdr:row>108</xdr:row>
      <xdr:rowOff>0</xdr:rowOff>
    </xdr:to>
    <xdr:sp macro="" textlink="">
      <xdr:nvSpPr>
        <xdr:cNvPr id="2" name="4 CuadroTexto"/>
        <xdr:cNvSpPr txBox="1"/>
      </xdr:nvSpPr>
      <xdr:spPr>
        <a:xfrm>
          <a:off x="2162176" y="16487775"/>
          <a:ext cx="11077574" cy="427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</a:t>
          </a:r>
          <a:r>
            <a:rPr lang="es-MX" sz="1100" baseline="0"/>
            <a:t>                </a:t>
          </a:r>
          <a:r>
            <a:rPr lang="es-MX" sz="1100"/>
            <a:t>___________________________________________                                                                    </a:t>
          </a:r>
          <a:r>
            <a:rPr lang="es-MX" sz="1100" baseline="0"/>
            <a:t>           ______</a:t>
          </a:r>
          <a:r>
            <a:rPr lang="es-MX" sz="1100"/>
            <a:t>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REYES BAÑOS  ORTIZ</a:t>
          </a:r>
          <a:r>
            <a:rPr lang="es-MX" sz="1100"/>
            <a:t>                                                                                                                    L.C. MATILDE ORTEGA MARTINEZ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TESORERO MUNICIPAL                 </a:t>
          </a:r>
          <a:r>
            <a:rPr lang="es-MX" sz="1100" baseline="0"/>
            <a:t>               </a:t>
          </a:r>
          <a:r>
            <a:rPr lang="es-MX" sz="1100"/>
            <a:t>                                                                                               </a:t>
          </a:r>
          <a:r>
            <a:rPr lang="es-MX" sz="1100" baseline="0"/>
            <a:t>  </a:t>
          </a:r>
          <a:r>
            <a:rPr lang="es-MX" sz="1100"/>
            <a:t>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</a:t>
          </a:r>
          <a:r>
            <a:rPr lang="es-MX" sz="1100" baseline="0"/>
            <a:t>                                                        </a:t>
          </a:r>
          <a:r>
            <a:rPr lang="es-MX" sz="1100"/>
            <a:t>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L.D. ISRAEL JORGE FELIX SOTO</a:t>
          </a:r>
        </a:p>
        <a:p>
          <a:r>
            <a:rPr lang="es-MX" sz="1100"/>
            <a:t>                                                                                                       </a:t>
          </a:r>
          <a:r>
            <a:rPr lang="es-MX" sz="1100" baseline="0"/>
            <a:t>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MUNICIPAL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abSelected="1"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4.140625" style="1" customWidth="1"/>
    <col min="2" max="2" width="75.7109375" style="1" bestFit="1" customWidth="1"/>
    <col min="3" max="3" width="21" style="2" bestFit="1" customWidth="1"/>
    <col min="4" max="5" width="21" style="2" customWidth="1"/>
    <col min="6" max="6" width="20.42578125" style="2" bestFit="1" customWidth="1"/>
    <col min="7" max="8" width="19.140625" style="2" bestFit="1" customWidth="1"/>
  </cols>
  <sheetData>
    <row r="1" spans="1:8" ht="18.75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2" spans="1:8" ht="18.75" x14ac:dyDescent="0.3">
      <c r="B2" s="3"/>
      <c r="C2" s="3"/>
      <c r="D2" s="3"/>
      <c r="E2" s="3"/>
      <c r="F2" s="4"/>
      <c r="G2" s="4"/>
      <c r="H2" s="4"/>
    </row>
    <row r="3" spans="1:8" ht="18.75" x14ac:dyDescent="0.3">
      <c r="A3" s="18" t="s">
        <v>13</v>
      </c>
      <c r="B3" s="18"/>
      <c r="C3" s="18"/>
      <c r="D3" s="18"/>
      <c r="E3" s="18"/>
      <c r="F3" s="18"/>
      <c r="G3" s="18"/>
      <c r="H3" s="18"/>
    </row>
    <row r="4" spans="1:8" ht="18.75" x14ac:dyDescent="0.3">
      <c r="A4" s="18" t="s">
        <v>94</v>
      </c>
      <c r="B4" s="18"/>
      <c r="C4" s="18"/>
      <c r="D4" s="18"/>
      <c r="E4" s="18"/>
      <c r="F4" s="18"/>
      <c r="G4" s="18"/>
      <c r="H4" s="18"/>
    </row>
    <row r="5" spans="1:8" x14ac:dyDescent="0.25">
      <c r="B5" s="6"/>
      <c r="C5" s="7"/>
      <c r="D5" s="8"/>
      <c r="E5" s="5"/>
      <c r="F5" s="5"/>
      <c r="G5" s="5"/>
      <c r="H5" s="5"/>
    </row>
    <row r="6" spans="1:8" s="9" customFormat="1" x14ac:dyDescent="0.25">
      <c r="A6" s="6"/>
      <c r="D6" s="9" t="s">
        <v>2</v>
      </c>
    </row>
    <row r="7" spans="1:8" s="9" customFormat="1" x14ac:dyDescent="0.25">
      <c r="A7" s="6"/>
      <c r="B7" s="9" t="s">
        <v>1</v>
      </c>
      <c r="C7" s="9" t="s">
        <v>14</v>
      </c>
      <c r="D7" s="9" t="s">
        <v>3</v>
      </c>
      <c r="E7" s="9" t="s">
        <v>4</v>
      </c>
      <c r="F7" s="9" t="s">
        <v>5</v>
      </c>
      <c r="G7" s="9" t="s">
        <v>15</v>
      </c>
      <c r="H7" s="9" t="s">
        <v>16</v>
      </c>
    </row>
    <row r="8" spans="1:8" s="9" customFormat="1" x14ac:dyDescent="0.25">
      <c r="A8" s="6" t="s">
        <v>17</v>
      </c>
      <c r="B8" s="9" t="s">
        <v>18</v>
      </c>
      <c r="C8" s="9" t="s">
        <v>6</v>
      </c>
      <c r="D8" s="9" t="s">
        <v>6</v>
      </c>
      <c r="E8" s="9" t="s">
        <v>6</v>
      </c>
      <c r="F8" s="9" t="s">
        <v>6</v>
      </c>
      <c r="G8" s="9" t="s">
        <v>6</v>
      </c>
      <c r="H8" s="9" t="s">
        <v>6</v>
      </c>
    </row>
    <row r="9" spans="1:8" x14ac:dyDescent="0.25">
      <c r="B9" t="s">
        <v>19</v>
      </c>
      <c r="C9" s="11"/>
      <c r="D9" s="11"/>
      <c r="E9" s="11"/>
      <c r="F9" s="11"/>
      <c r="G9" s="11"/>
      <c r="H9" s="11"/>
    </row>
    <row r="10" spans="1:8" x14ac:dyDescent="0.25">
      <c r="A10" s="1" t="s">
        <v>8</v>
      </c>
      <c r="B10" t="s">
        <v>20</v>
      </c>
      <c r="C10" s="12">
        <v>87099977</v>
      </c>
      <c r="D10" s="12">
        <v>-181531.38</v>
      </c>
      <c r="E10" s="12">
        <v>86918445.620000005</v>
      </c>
      <c r="F10" s="12">
        <v>86918445.620000005</v>
      </c>
      <c r="G10" s="12">
        <v>86918445.620000005</v>
      </c>
      <c r="H10" s="12">
        <v>-181531.38</v>
      </c>
    </row>
    <row r="11" spans="1:8" x14ac:dyDescent="0.25">
      <c r="A11" s="1" t="s">
        <v>9</v>
      </c>
      <c r="B11" t="s">
        <v>21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x14ac:dyDescent="0.25">
      <c r="A12" s="1" t="s">
        <v>10</v>
      </c>
      <c r="B12" t="s">
        <v>22</v>
      </c>
      <c r="C12" s="12">
        <v>0</v>
      </c>
      <c r="D12" s="12">
        <v>29662.98</v>
      </c>
      <c r="E12" s="12">
        <v>29662.98</v>
      </c>
      <c r="F12" s="12">
        <v>29662.98</v>
      </c>
      <c r="G12" s="12">
        <v>29662.98</v>
      </c>
      <c r="H12" s="12">
        <v>29662.98</v>
      </c>
    </row>
    <row r="13" spans="1:8" x14ac:dyDescent="0.25">
      <c r="A13" s="1" t="s">
        <v>11</v>
      </c>
      <c r="B13" t="s">
        <v>95</v>
      </c>
      <c r="C13" s="12">
        <v>52425241</v>
      </c>
      <c r="D13" s="12">
        <v>-2708563.16</v>
      </c>
      <c r="E13" s="12">
        <v>49716677.840000004</v>
      </c>
      <c r="F13" s="12">
        <v>49716677.840000004</v>
      </c>
      <c r="G13" s="12">
        <v>49716677.840000004</v>
      </c>
      <c r="H13" s="12">
        <v>-2708563.16</v>
      </c>
    </row>
    <row r="14" spans="1:8" x14ac:dyDescent="0.25">
      <c r="A14" s="1" t="s">
        <v>23</v>
      </c>
      <c r="B14" t="s">
        <v>24</v>
      </c>
      <c r="C14" s="12">
        <v>2758480</v>
      </c>
      <c r="D14" s="12">
        <v>-724164</v>
      </c>
      <c r="E14" s="12">
        <v>2034316</v>
      </c>
      <c r="F14" s="12">
        <v>2034316</v>
      </c>
      <c r="G14" s="12">
        <v>2034316</v>
      </c>
      <c r="H14" s="12">
        <v>-724164</v>
      </c>
    </row>
    <row r="15" spans="1:8" x14ac:dyDescent="0.25">
      <c r="A15" s="1" t="s">
        <v>25</v>
      </c>
      <c r="B15" t="s">
        <v>26</v>
      </c>
      <c r="C15" s="12">
        <v>21361896</v>
      </c>
      <c r="D15" s="12">
        <v>-5263028.1500000004</v>
      </c>
      <c r="E15" s="12">
        <v>16098867.85</v>
      </c>
      <c r="F15" s="12">
        <v>16098867.85</v>
      </c>
      <c r="G15" s="12">
        <v>16098867.85</v>
      </c>
      <c r="H15" s="12">
        <v>-5263028.1500000004</v>
      </c>
    </row>
    <row r="16" spans="1:8" x14ac:dyDescent="0.25">
      <c r="A16" s="1" t="s">
        <v>27</v>
      </c>
      <c r="B16" t="s">
        <v>28</v>
      </c>
      <c r="C16" s="12">
        <v>0</v>
      </c>
      <c r="D16" s="12">
        <v>526509.22</v>
      </c>
      <c r="E16" s="12">
        <v>526509.22</v>
      </c>
      <c r="F16" s="12">
        <v>526509.22</v>
      </c>
      <c r="G16" s="12">
        <v>526509.22</v>
      </c>
      <c r="H16" s="12">
        <v>526509.22</v>
      </c>
    </row>
    <row r="17" spans="1:8" x14ac:dyDescent="0.25">
      <c r="A17" s="1" t="s">
        <v>29</v>
      </c>
      <c r="B17" t="s">
        <v>30</v>
      </c>
      <c r="C17" s="12">
        <v>144565121</v>
      </c>
      <c r="D17" s="12">
        <v>-20682400.620000001</v>
      </c>
      <c r="E17" s="12">
        <v>123882720.38</v>
      </c>
      <c r="F17" s="12">
        <v>123882720.38</v>
      </c>
      <c r="G17" s="12">
        <v>123882720.38</v>
      </c>
      <c r="H17" s="12">
        <v>-20682400.620000001</v>
      </c>
    </row>
    <row r="18" spans="1:8" x14ac:dyDescent="0.25">
      <c r="B18" t="s">
        <v>31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x14ac:dyDescent="0.25">
      <c r="B19" t="s">
        <v>32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x14ac:dyDescent="0.25">
      <c r="B20" t="s">
        <v>33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x14ac:dyDescent="0.25">
      <c r="B21" t="s">
        <v>34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x14ac:dyDescent="0.25">
      <c r="B22" t="s">
        <v>35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 x14ac:dyDescent="0.25">
      <c r="B2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x14ac:dyDescent="0.25">
      <c r="B24" t="s">
        <v>37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x14ac:dyDescent="0.25">
      <c r="B25" t="s">
        <v>38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x14ac:dyDescent="0.25">
      <c r="B26" t="s">
        <v>39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 x14ac:dyDescent="0.25">
      <c r="B27" t="s">
        <v>40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 x14ac:dyDescent="0.25">
      <c r="B28" t="s">
        <v>41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 x14ac:dyDescent="0.25">
      <c r="A29" s="1" t="s">
        <v>7</v>
      </c>
      <c r="B29" t="s">
        <v>42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x14ac:dyDescent="0.25">
      <c r="B30" t="s">
        <v>43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x14ac:dyDescent="0.25">
      <c r="B31" t="s">
        <v>44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1:8" x14ac:dyDescent="0.25">
      <c r="B32" t="s">
        <v>45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</row>
    <row r="33" spans="1:8" x14ac:dyDescent="0.25">
      <c r="B33" t="s">
        <v>46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1:8" x14ac:dyDescent="0.25">
      <c r="B34" t="s">
        <v>47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x14ac:dyDescent="0.25">
      <c r="A35" s="1" t="s">
        <v>48</v>
      </c>
      <c r="B35" t="s">
        <v>49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x14ac:dyDescent="0.25">
      <c r="A36" s="1" t="s">
        <v>50</v>
      </c>
      <c r="B36" t="s">
        <v>51</v>
      </c>
      <c r="C36" s="12">
        <v>13180600</v>
      </c>
      <c r="D36" s="12">
        <v>16580251.82</v>
      </c>
      <c r="E36" s="12">
        <v>29760851.82</v>
      </c>
      <c r="F36" s="12">
        <v>29760851.82</v>
      </c>
      <c r="G36" s="12">
        <v>29760851.82</v>
      </c>
      <c r="H36" s="12">
        <v>16580251.82</v>
      </c>
    </row>
    <row r="37" spans="1:8" x14ac:dyDescent="0.25">
      <c r="B37" t="s">
        <v>52</v>
      </c>
      <c r="C37" s="12">
        <v>13180600</v>
      </c>
      <c r="D37" s="12">
        <v>16580251.82</v>
      </c>
      <c r="E37" s="12">
        <v>29760851.82</v>
      </c>
      <c r="F37" s="12">
        <v>29760851.82</v>
      </c>
      <c r="G37" s="12">
        <v>29760851.82</v>
      </c>
      <c r="H37" s="12">
        <v>16580251.82</v>
      </c>
    </row>
    <row r="38" spans="1:8" x14ac:dyDescent="0.25">
      <c r="A38" s="1" t="s">
        <v>53</v>
      </c>
      <c r="B38" t="s">
        <v>54</v>
      </c>
      <c r="C38" s="12">
        <f>+C39</f>
        <v>0</v>
      </c>
      <c r="D38" s="12">
        <f t="shared" ref="D38:H38" si="0">+D39</f>
        <v>615312.46</v>
      </c>
      <c r="E38" s="12">
        <f t="shared" si="0"/>
        <v>615312.46</v>
      </c>
      <c r="F38" s="12">
        <f t="shared" si="0"/>
        <v>615312.46</v>
      </c>
      <c r="G38" s="12">
        <f t="shared" si="0"/>
        <v>615312.46</v>
      </c>
      <c r="H38" s="12">
        <f t="shared" si="0"/>
        <v>615312.46</v>
      </c>
    </row>
    <row r="39" spans="1:8" x14ac:dyDescent="0.25">
      <c r="B39" t="s">
        <v>55</v>
      </c>
      <c r="C39" s="12">
        <v>0</v>
      </c>
      <c r="D39" s="12">
        <v>615312.46</v>
      </c>
      <c r="E39" s="12">
        <v>615312.46</v>
      </c>
      <c r="F39" s="12">
        <v>615312.46</v>
      </c>
      <c r="G39" s="12">
        <v>615312.46</v>
      </c>
      <c r="H39" s="12">
        <v>615312.46</v>
      </c>
    </row>
    <row r="40" spans="1:8" x14ac:dyDescent="0.25">
      <c r="B40" t="s">
        <v>56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x14ac:dyDescent="0.25">
      <c r="B41"/>
      <c r="C41" s="12"/>
      <c r="D41" s="12"/>
      <c r="E41" s="12"/>
      <c r="F41" s="12"/>
      <c r="G41" s="12"/>
      <c r="H41" s="12"/>
    </row>
    <row r="42" spans="1:8" x14ac:dyDescent="0.25">
      <c r="A42" s="1" t="s">
        <v>7</v>
      </c>
      <c r="B42" t="s">
        <v>57</v>
      </c>
      <c r="C42" s="12">
        <f>321391315+C38</f>
        <v>321391315</v>
      </c>
      <c r="D42" s="12">
        <f>-12423263.29+D38</f>
        <v>-11807950.829999998</v>
      </c>
      <c r="E42" s="12">
        <f>308968051.71+E38</f>
        <v>309583364.16999996</v>
      </c>
      <c r="F42" s="12">
        <f>308968051.71+F38</f>
        <v>309583364.16999996</v>
      </c>
      <c r="G42" s="12">
        <f>308968051.71+G38</f>
        <v>309583364.16999996</v>
      </c>
      <c r="H42" s="12">
        <f>+-12423263.29+H38</f>
        <v>-11807950.829999998</v>
      </c>
    </row>
    <row r="43" spans="1:8" x14ac:dyDescent="0.25">
      <c r="B43" t="s">
        <v>79</v>
      </c>
      <c r="C43" s="12"/>
      <c r="D43" s="12"/>
      <c r="E43" s="12"/>
      <c r="F43" s="12"/>
      <c r="G43" s="12"/>
      <c r="H43" s="12">
        <v>0</v>
      </c>
    </row>
    <row r="44" spans="1:8" x14ac:dyDescent="0.25">
      <c r="B44"/>
      <c r="C44" s="12"/>
      <c r="D44" s="12"/>
      <c r="E44" s="12"/>
      <c r="F44" s="12"/>
      <c r="G44" s="12"/>
      <c r="H44" s="12"/>
    </row>
    <row r="45" spans="1:8" s="9" customFormat="1" x14ac:dyDescent="0.25">
      <c r="A45" s="6"/>
      <c r="C45" s="13"/>
      <c r="D45" s="13" t="s">
        <v>2</v>
      </c>
      <c r="E45" s="13"/>
      <c r="F45" s="13"/>
      <c r="G45" s="13"/>
      <c r="H45" s="13"/>
    </row>
    <row r="46" spans="1:8" s="9" customFormat="1" x14ac:dyDescent="0.25">
      <c r="A46" s="6"/>
      <c r="B46" s="9" t="s">
        <v>1</v>
      </c>
      <c r="C46" s="13" t="s">
        <v>14</v>
      </c>
      <c r="D46" s="13" t="s">
        <v>3</v>
      </c>
      <c r="E46" s="13" t="s">
        <v>4</v>
      </c>
      <c r="F46" s="13" t="s">
        <v>5</v>
      </c>
      <c r="G46" s="13" t="s">
        <v>15</v>
      </c>
      <c r="H46" s="13" t="s">
        <v>16</v>
      </c>
    </row>
    <row r="47" spans="1:8" s="9" customFormat="1" x14ac:dyDescent="0.25">
      <c r="A47" s="6" t="s">
        <v>17</v>
      </c>
      <c r="B47" s="9" t="s">
        <v>18</v>
      </c>
      <c r="C47" s="13" t="s">
        <v>6</v>
      </c>
      <c r="D47" s="13" t="s">
        <v>6</v>
      </c>
      <c r="E47" s="13" t="s">
        <v>6</v>
      </c>
      <c r="F47" s="13" t="s">
        <v>6</v>
      </c>
      <c r="G47" s="13" t="s">
        <v>6</v>
      </c>
      <c r="H47" s="13" t="s">
        <v>6</v>
      </c>
    </row>
    <row r="48" spans="1:8" x14ac:dyDescent="0.25">
      <c r="B48" t="s">
        <v>58</v>
      </c>
      <c r="C48" s="12"/>
      <c r="D48" s="12"/>
      <c r="E48" s="12"/>
      <c r="F48" s="12"/>
      <c r="G48" s="12"/>
      <c r="H48" s="12"/>
    </row>
    <row r="49" spans="1:8" x14ac:dyDescent="0.25">
      <c r="A49" s="1" t="s">
        <v>8</v>
      </c>
      <c r="B49" t="s">
        <v>59</v>
      </c>
      <c r="C49" s="12">
        <v>119643106</v>
      </c>
      <c r="D49" s="12">
        <v>2692681.83</v>
      </c>
      <c r="E49" s="12">
        <v>122335787.83</v>
      </c>
      <c r="F49" s="12">
        <v>122335787.83</v>
      </c>
      <c r="G49" s="12">
        <v>122335787.83</v>
      </c>
      <c r="H49" s="12">
        <v>2692681.83</v>
      </c>
    </row>
    <row r="50" spans="1:8" x14ac:dyDescent="0.25">
      <c r="B50" t="s">
        <v>60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x14ac:dyDescent="0.25">
      <c r="B51" t="s">
        <v>61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x14ac:dyDescent="0.25">
      <c r="B52" t="s">
        <v>62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x14ac:dyDescent="0.25">
      <c r="B53" s="10" t="s">
        <v>83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1:8" x14ac:dyDescent="0.25">
      <c r="B54" t="s">
        <v>84</v>
      </c>
      <c r="C54" s="12"/>
      <c r="D54" s="12"/>
      <c r="E54" s="12"/>
      <c r="F54" s="12"/>
      <c r="G54" s="12"/>
      <c r="H54" s="12"/>
    </row>
    <row r="55" spans="1:8" x14ac:dyDescent="0.25">
      <c r="B55" t="s">
        <v>63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8" x14ac:dyDescent="0.25">
      <c r="B56" t="s">
        <v>64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x14ac:dyDescent="0.25">
      <c r="B57" t="s">
        <v>85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 x14ac:dyDescent="0.25">
      <c r="B58" t="s">
        <v>86</v>
      </c>
      <c r="C58" s="12"/>
      <c r="D58" s="12"/>
      <c r="E58" s="12"/>
      <c r="F58" s="12"/>
      <c r="G58" s="12"/>
      <c r="H58" s="12"/>
    </row>
    <row r="59" spans="1:8" x14ac:dyDescent="0.25">
      <c r="B59" t="s">
        <v>87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x14ac:dyDescent="0.25">
      <c r="B60" t="s">
        <v>88</v>
      </c>
      <c r="C60" s="12"/>
      <c r="D60" s="12"/>
      <c r="E60" s="12"/>
      <c r="F60" s="12"/>
      <c r="G60" s="12"/>
      <c r="H60" s="12"/>
    </row>
    <row r="61" spans="1:8" x14ac:dyDescent="0.25">
      <c r="A61" s="1" t="s">
        <v>9</v>
      </c>
      <c r="B61" t="s">
        <v>65</v>
      </c>
      <c r="C61" s="12">
        <v>10903002</v>
      </c>
      <c r="D61" s="12">
        <v>1394</v>
      </c>
      <c r="E61" s="12">
        <v>10904396</v>
      </c>
      <c r="F61" s="12">
        <v>10904396</v>
      </c>
      <c r="G61" s="12">
        <v>10904396</v>
      </c>
      <c r="H61" s="12">
        <v>1394</v>
      </c>
    </row>
    <row r="62" spans="1:8" x14ac:dyDescent="0.25">
      <c r="B62" t="s">
        <v>66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x14ac:dyDescent="0.25">
      <c r="B63" t="s">
        <v>67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</row>
    <row r="64" spans="1:8" x14ac:dyDescent="0.25">
      <c r="B64" t="s">
        <v>68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</row>
    <row r="65" spans="1:8" x14ac:dyDescent="0.25">
      <c r="B65" t="s">
        <v>69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</row>
    <row r="66" spans="1:8" x14ac:dyDescent="0.25">
      <c r="A66" s="1" t="s">
        <v>10</v>
      </c>
      <c r="B66" t="s">
        <v>70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x14ac:dyDescent="0.25">
      <c r="B67" t="s">
        <v>89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</row>
    <row r="68" spans="1:8" x14ac:dyDescent="0.25">
      <c r="B68" t="s">
        <v>90</v>
      </c>
      <c r="C68" s="12"/>
      <c r="D68" s="12"/>
      <c r="E68" s="12"/>
      <c r="F68" s="12"/>
      <c r="G68" s="12"/>
      <c r="H68" s="12"/>
    </row>
    <row r="69" spans="1:8" x14ac:dyDescent="0.25">
      <c r="B69" t="s">
        <v>71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</row>
    <row r="70" spans="1:8" x14ac:dyDescent="0.25">
      <c r="A70" s="1" t="s">
        <v>11</v>
      </c>
      <c r="B70" t="s">
        <v>72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1:8" x14ac:dyDescent="0.25">
      <c r="A71" s="1" t="s">
        <v>23</v>
      </c>
      <c r="B71" t="s">
        <v>73</v>
      </c>
      <c r="C71" s="12">
        <v>0</v>
      </c>
      <c r="D71" s="12">
        <v>26495.97</v>
      </c>
      <c r="E71" s="12">
        <v>26495.97</v>
      </c>
      <c r="F71" s="12">
        <v>26495.97</v>
      </c>
      <c r="G71" s="12">
        <v>26495.97</v>
      </c>
      <c r="H71" s="12">
        <v>26495.97</v>
      </c>
    </row>
    <row r="72" spans="1:8" x14ac:dyDescent="0.25">
      <c r="A72" s="1" t="s">
        <v>12</v>
      </c>
      <c r="B72" t="s">
        <v>74</v>
      </c>
      <c r="C72" s="12">
        <v>130546108</v>
      </c>
      <c r="D72" s="12">
        <v>2720571.8</v>
      </c>
      <c r="E72" s="12">
        <v>133266679.8</v>
      </c>
      <c r="F72" s="12">
        <v>133266679.8</v>
      </c>
      <c r="G72" s="12">
        <v>133266679.8</v>
      </c>
      <c r="H72" s="12">
        <v>2720571.8</v>
      </c>
    </row>
    <row r="73" spans="1:8" x14ac:dyDescent="0.25">
      <c r="B73"/>
      <c r="C73" s="12"/>
      <c r="D73" s="12"/>
      <c r="E73" s="12"/>
      <c r="F73" s="12"/>
      <c r="G73" s="12"/>
      <c r="H73" s="12"/>
    </row>
    <row r="74" spans="1:8" x14ac:dyDescent="0.25">
      <c r="A74" s="1" t="s">
        <v>81</v>
      </c>
      <c r="B74" t="s">
        <v>82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</row>
    <row r="75" spans="1:8" x14ac:dyDescent="0.25">
      <c r="A75" s="1" t="s">
        <v>8</v>
      </c>
      <c r="B75" t="s">
        <v>75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</row>
    <row r="76" spans="1:8" x14ac:dyDescent="0.25">
      <c r="B76" s="10"/>
      <c r="C76" s="12"/>
      <c r="D76" s="12"/>
      <c r="E76" s="12"/>
      <c r="F76" s="12"/>
      <c r="G76" s="12"/>
      <c r="H76" s="12"/>
    </row>
    <row r="77" spans="1:8" x14ac:dyDescent="0.25">
      <c r="A77" s="1" t="s">
        <v>76</v>
      </c>
      <c r="B77" s="10" t="s">
        <v>77</v>
      </c>
      <c r="C77" s="12">
        <f>451937423+C38</f>
        <v>451937423</v>
      </c>
      <c r="D77" s="12">
        <f>+-9702691.49+D38</f>
        <v>-9087379.0300000012</v>
      </c>
      <c r="E77" s="12">
        <f>442234731.51+E38</f>
        <v>442850043.96999997</v>
      </c>
      <c r="F77" s="12">
        <f>442234731.51+F38</f>
        <v>442850043.96999997</v>
      </c>
      <c r="G77" s="12">
        <f>442234731.51+G38</f>
        <v>442850043.96999997</v>
      </c>
      <c r="H77" s="12">
        <f>+-9702691.49+H38</f>
        <v>-9087379.0300000012</v>
      </c>
    </row>
    <row r="78" spans="1:8" x14ac:dyDescent="0.25">
      <c r="B78"/>
      <c r="C78" s="12"/>
      <c r="D78" s="12"/>
      <c r="E78" s="12"/>
      <c r="F78" s="12"/>
      <c r="G78" s="12"/>
      <c r="H78" s="12"/>
    </row>
    <row r="79" spans="1:8" x14ac:dyDescent="0.25">
      <c r="B79" s="6" t="s">
        <v>80</v>
      </c>
      <c r="C79" s="5"/>
      <c r="D79" s="8"/>
      <c r="E79" s="5"/>
      <c r="F79" s="5"/>
      <c r="G79" s="5"/>
      <c r="H79" s="5"/>
    </row>
    <row r="80" spans="1:8" s="17" customFormat="1" x14ac:dyDescent="0.25">
      <c r="A80" s="14">
        <v>1</v>
      </c>
      <c r="B80" s="14" t="s">
        <v>91</v>
      </c>
      <c r="C80" s="15">
        <v>0</v>
      </c>
      <c r="D80" s="16">
        <v>0</v>
      </c>
      <c r="E80" s="15">
        <v>0</v>
      </c>
      <c r="F80" s="15">
        <v>0</v>
      </c>
      <c r="G80" s="15">
        <v>0</v>
      </c>
      <c r="H80" s="15">
        <v>0</v>
      </c>
    </row>
    <row r="81" spans="1:8" x14ac:dyDescent="0.25">
      <c r="B81" t="s">
        <v>92</v>
      </c>
    </row>
    <row r="82" spans="1:8" x14ac:dyDescent="0.25">
      <c r="A82" s="1">
        <v>2</v>
      </c>
      <c r="B82" t="s">
        <v>91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x14ac:dyDescent="0.25">
      <c r="B83" t="s">
        <v>93</v>
      </c>
    </row>
    <row r="84" spans="1:8" x14ac:dyDescent="0.25">
      <c r="A84" s="1">
        <v>3</v>
      </c>
      <c r="B84" t="s">
        <v>78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x14ac:dyDescent="0.25">
      <c r="B85"/>
    </row>
    <row r="86" spans="1:8" x14ac:dyDescent="0.25">
      <c r="B86"/>
    </row>
    <row r="87" spans="1:8" x14ac:dyDescent="0.25">
      <c r="B87"/>
    </row>
    <row r="88" spans="1:8" x14ac:dyDescent="0.25">
      <c r="B88"/>
    </row>
    <row r="89" spans="1:8" x14ac:dyDescent="0.25">
      <c r="B89"/>
    </row>
    <row r="90" spans="1:8" x14ac:dyDescent="0.25">
      <c r="B90"/>
    </row>
    <row r="91" spans="1:8" x14ac:dyDescent="0.25">
      <c r="B91"/>
    </row>
    <row r="92" spans="1:8" x14ac:dyDescent="0.25">
      <c r="B92"/>
    </row>
    <row r="93" spans="1:8" x14ac:dyDescent="0.25">
      <c r="B93"/>
    </row>
    <row r="94" spans="1:8" x14ac:dyDescent="0.25">
      <c r="B94"/>
    </row>
    <row r="95" spans="1:8" x14ac:dyDescent="0.25">
      <c r="B95"/>
    </row>
    <row r="96" spans="1:8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</sheetData>
  <mergeCells count="3">
    <mergeCell ref="A1:H1"/>
    <mergeCell ref="A3:H3"/>
    <mergeCell ref="A4:H4"/>
  </mergeCells>
  <pageMargins left="0.7" right="0.7" top="0.75" bottom="0.75" header="0.3" footer="0.3"/>
  <pageSetup paperSize="9" scale="43" fitToHeight="0" orientation="portrait" r:id="rId1"/>
  <rowBreaks count="1" manualBreakCount="1">
    <brk id="202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DIC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2021-01-09T18:45:50Z</cp:lastPrinted>
  <dcterms:created xsi:type="dcterms:W3CDTF">2018-03-28T22:21:46Z</dcterms:created>
  <dcterms:modified xsi:type="dcterms:W3CDTF">2021-01-09T19:47:52Z</dcterms:modified>
</cp:coreProperties>
</file>