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EAEPFF" sheetId="14" r:id="rId1"/>
    <sheet name="EAEPE" sheetId="15" r:id="rId2"/>
    <sheet name="EAEPECOG" sheetId="16" r:id="rId3"/>
    <sheet name="EAEPECA" sheetId="17" r:id="rId4"/>
    <sheet name="EAEPECF" sheetId="18" r:id="rId5"/>
    <sheet name="EAEPECP" sheetId="19" r:id="rId6"/>
    <sheet name="EAEPECE" sheetId="20" r:id="rId7"/>
  </sheets>
  <definedNames>
    <definedName name="_R1_6M2" localSheetId="3">EAEPECA!#REF!</definedName>
    <definedName name="_R1_6M2" localSheetId="6">EAEPECE!#REF!</definedName>
    <definedName name="_R1_6M2" localSheetId="4">EAEPECF!#REF!</definedName>
    <definedName name="_R1_6M2" localSheetId="2">EAEPECOG!#REF!</definedName>
    <definedName name="_R1_6M2" localSheetId="5">EAEPECP!#REF!</definedName>
    <definedName name="_xlnm.Print_Area" localSheetId="1">EAEPE!$A$1:$I$148</definedName>
    <definedName name="_xlnm.Print_Area" localSheetId="3">EAEPECA!$A$2:$H$67</definedName>
    <definedName name="_xlnm.Print_Area" localSheetId="6">EAEPECE!$A$1:$H$44</definedName>
    <definedName name="_xlnm.Print_Area" localSheetId="4">EAEPECF!$A$1:$H$79</definedName>
    <definedName name="_xlnm.Print_Area" localSheetId="2">EAEPECOG!$A$1:$H$149</definedName>
    <definedName name="_xlnm.Print_Area" localSheetId="5">EAEPECP!$A$1:$H$74</definedName>
    <definedName name="_xlnm.Print_Area" localSheetId="0">EAEPFF!$A$1:$G$587</definedName>
    <definedName name="_xlnm.Print_Titles" localSheetId="1">EAEPE!$1:$8</definedName>
    <definedName name="_xlnm.Print_Titles" localSheetId="2">EAEPECOG!$1:$12</definedName>
    <definedName name="_xlnm.Print_Titles" localSheetId="0">EAEPFF!$1:$6</definedName>
  </definedNames>
  <calcPr calcId="145621"/>
</workbook>
</file>

<file path=xl/calcChain.xml><?xml version="1.0" encoding="utf-8"?>
<calcChain xmlns="http://schemas.openxmlformats.org/spreadsheetml/2006/main">
  <c r="G454" i="14" l="1"/>
  <c r="G445" i="14"/>
  <c r="G524" i="14" l="1"/>
  <c r="G523" i="14" s="1"/>
  <c r="G522" i="14" s="1"/>
  <c r="E555" i="14"/>
  <c r="E554" i="14"/>
  <c r="D530" i="14"/>
  <c r="E530" i="14"/>
  <c r="C530" i="14"/>
  <c r="G531" i="14"/>
  <c r="G530" i="14" s="1"/>
  <c r="F531" i="14"/>
  <c r="F530" i="14" s="1"/>
  <c r="D536" i="14"/>
  <c r="E536" i="14"/>
  <c r="C536" i="14"/>
  <c r="G545" i="14"/>
  <c r="F545" i="14"/>
  <c r="F544" i="14" s="1"/>
  <c r="F543" i="14" s="1"/>
  <c r="G544" i="14"/>
  <c r="E544" i="14"/>
  <c r="D544" i="14"/>
  <c r="D543" i="14" s="1"/>
  <c r="C544" i="14"/>
  <c r="C543" i="14" s="1"/>
  <c r="G543" i="14"/>
  <c r="E543" i="14"/>
  <c r="G542" i="14"/>
  <c r="G541" i="14" s="1"/>
  <c r="F542" i="14"/>
  <c r="F541" i="14" s="1"/>
  <c r="E541" i="14"/>
  <c r="D541" i="14"/>
  <c r="C541" i="14"/>
  <c r="G537" i="14"/>
  <c r="G536" i="14" s="1"/>
  <c r="F537" i="14"/>
  <c r="F536" i="14" s="1"/>
  <c r="C523" i="14"/>
  <c r="G526" i="14"/>
  <c r="F526" i="14"/>
  <c r="G525" i="14"/>
  <c r="F525" i="14"/>
  <c r="E525" i="14"/>
  <c r="D525" i="14"/>
  <c r="C525" i="14"/>
  <c r="C522" i="14" s="1"/>
  <c r="F524" i="14"/>
  <c r="F523" i="14" s="1"/>
  <c r="E523" i="14"/>
  <c r="D523" i="14"/>
  <c r="F447" i="14"/>
  <c r="G444" i="14"/>
  <c r="F445" i="14"/>
  <c r="F444" i="14"/>
  <c r="E444" i="14"/>
  <c r="D444" i="14"/>
  <c r="D420" i="14"/>
  <c r="E420" i="14"/>
  <c r="C420" i="14"/>
  <c r="G421" i="14"/>
  <c r="G420" i="14" s="1"/>
  <c r="F421" i="14"/>
  <c r="F420" i="14" s="1"/>
  <c r="E522" i="14" l="1"/>
  <c r="F522" i="14"/>
  <c r="D522" i="14"/>
  <c r="G259" i="14"/>
  <c r="G258" i="14" s="1"/>
  <c r="G257" i="14" s="1"/>
  <c r="G256" i="14"/>
  <c r="G255" i="14" s="1"/>
  <c r="G262" i="14"/>
  <c r="E260" i="14"/>
  <c r="C260" i="14"/>
  <c r="D260" i="14"/>
  <c r="C258" i="14"/>
  <c r="C257" i="14" s="1"/>
  <c r="C254" i="14" s="1"/>
  <c r="E258" i="14"/>
  <c r="E257" i="14" s="1"/>
  <c r="D258" i="14"/>
  <c r="D257" i="14" s="1"/>
  <c r="F259" i="14"/>
  <c r="F258" i="14" s="1"/>
  <c r="F257" i="14" s="1"/>
  <c r="E255" i="14"/>
  <c r="D255" i="14"/>
  <c r="D254" i="14" s="1"/>
  <c r="F256" i="14"/>
  <c r="F255" i="14" s="1"/>
  <c r="D22" i="14"/>
  <c r="E10" i="14"/>
  <c r="D10" i="14"/>
  <c r="D13" i="14"/>
  <c r="F11" i="14"/>
  <c r="G11" i="14"/>
  <c r="E254" i="14" l="1"/>
  <c r="F507" i="14"/>
  <c r="G507" i="14"/>
  <c r="G506" i="14" s="1"/>
  <c r="G505" i="14" s="1"/>
  <c r="F506" i="14"/>
  <c r="F505" i="14" s="1"/>
  <c r="E506" i="14"/>
  <c r="E505" i="14" s="1"/>
  <c r="C506" i="14"/>
  <c r="C505" i="14" s="1"/>
  <c r="F504" i="14"/>
  <c r="G503" i="14"/>
  <c r="G502" i="14" s="1"/>
  <c r="F503" i="14"/>
  <c r="F502" i="14" s="1"/>
  <c r="E503" i="14"/>
  <c r="E502" i="14" s="1"/>
  <c r="D503" i="14"/>
  <c r="D502" i="14" s="1"/>
  <c r="C503" i="14"/>
  <c r="C502" i="14" s="1"/>
  <c r="C518" i="14"/>
  <c r="E518" i="14"/>
  <c r="D518" i="14"/>
  <c r="F519" i="14"/>
  <c r="F518" i="14" s="1"/>
  <c r="C520" i="14"/>
  <c r="E520" i="14"/>
  <c r="D520" i="14"/>
  <c r="F521" i="14"/>
  <c r="F520" i="14" s="1"/>
  <c r="G521" i="14"/>
  <c r="G520" i="14" s="1"/>
  <c r="E532" i="14"/>
  <c r="C532" i="14"/>
  <c r="C538" i="14"/>
  <c r="F496" i="14"/>
  <c r="F495" i="14" s="1"/>
  <c r="F494" i="14" s="1"/>
  <c r="D495" i="14"/>
  <c r="D494" i="14" s="1"/>
  <c r="E495" i="14"/>
  <c r="E494" i="14" s="1"/>
  <c r="G495" i="14"/>
  <c r="G494" i="14" s="1"/>
  <c r="C495" i="14"/>
  <c r="C494" i="14" s="1"/>
  <c r="D453" i="14"/>
  <c r="E453" i="14"/>
  <c r="F453" i="14"/>
  <c r="G453" i="14"/>
  <c r="C453" i="14"/>
  <c r="E446" i="14"/>
  <c r="C446" i="14"/>
  <c r="G447" i="14"/>
  <c r="E355" i="14"/>
  <c r="E360" i="14"/>
  <c r="E368" i="14"/>
  <c r="F216" i="14"/>
  <c r="F215" i="14" s="1"/>
  <c r="G216" i="14"/>
  <c r="G215" i="14" s="1"/>
  <c r="E215" i="14"/>
  <c r="C215" i="14"/>
  <c r="C218" i="14"/>
  <c r="C217" i="14" s="1"/>
  <c r="E218" i="14"/>
  <c r="E217" i="14" s="1"/>
  <c r="D506" i="14" l="1"/>
  <c r="D505" i="14" s="1"/>
  <c r="D501" i="14" s="1"/>
  <c r="G519" i="14"/>
  <c r="G518" i="14" s="1"/>
  <c r="E501" i="14"/>
  <c r="C501" i="14"/>
  <c r="G501" i="14"/>
  <c r="F501" i="14"/>
  <c r="D215" i="14"/>
  <c r="C515" i="14"/>
  <c r="E465" i="14"/>
  <c r="C465" i="14"/>
  <c r="E490" i="14"/>
  <c r="E407" i="14"/>
  <c r="C407" i="14"/>
  <c r="G411" i="14"/>
  <c r="F411" i="14"/>
  <c r="C429" i="14"/>
  <c r="C428" i="14" s="1"/>
  <c r="E425" i="14"/>
  <c r="C425" i="14"/>
  <c r="E422" i="14"/>
  <c r="C422" i="14"/>
  <c r="E415" i="14"/>
  <c r="C415" i="14"/>
  <c r="E399" i="14"/>
  <c r="C399" i="14"/>
  <c r="E401" i="14"/>
  <c r="C401" i="14"/>
  <c r="C355" i="14"/>
  <c r="C360" i="14"/>
  <c r="E363" i="14"/>
  <c r="E354" i="14" s="1"/>
  <c r="C363" i="14"/>
  <c r="E366" i="14"/>
  <c r="E365" i="14" s="1"/>
  <c r="C366" i="14"/>
  <c r="C368" i="14"/>
  <c r="C347" i="14"/>
  <c r="E43" i="14"/>
  <c r="C43" i="14"/>
  <c r="E270" i="14"/>
  <c r="C270" i="14"/>
  <c r="E282" i="14"/>
  <c r="C282" i="14"/>
  <c r="E287" i="14"/>
  <c r="C287" i="14"/>
  <c r="E353" i="14" l="1"/>
  <c r="C365" i="14"/>
  <c r="C354" i="14"/>
  <c r="E279" i="14"/>
  <c r="C279" i="14"/>
  <c r="E173" i="14"/>
  <c r="C173" i="14"/>
  <c r="E170" i="14"/>
  <c r="C170" i="14"/>
  <c r="C353" i="14" l="1"/>
  <c r="C124" i="14"/>
  <c r="C122" i="14"/>
  <c r="C120" i="14"/>
  <c r="C117" i="14"/>
  <c r="E124" i="14"/>
  <c r="E90" i="14"/>
  <c r="C90" i="14"/>
  <c r="C16" i="14"/>
  <c r="E13" i="14"/>
  <c r="C13" i="14"/>
  <c r="F100" i="14"/>
  <c r="C116" i="14" l="1"/>
  <c r="E498" i="14"/>
  <c r="C498" i="14"/>
  <c r="F553" i="14"/>
  <c r="G553" i="14"/>
  <c r="F552" i="14"/>
  <c r="G552" i="14"/>
  <c r="E551" i="14"/>
  <c r="C551" i="14"/>
  <c r="F561" i="14"/>
  <c r="F560" i="14" s="1"/>
  <c r="D560" i="14"/>
  <c r="E560" i="14"/>
  <c r="C560" i="14"/>
  <c r="F559" i="14"/>
  <c r="G559" i="14"/>
  <c r="F558" i="14"/>
  <c r="G558" i="14"/>
  <c r="F557" i="14"/>
  <c r="G557" i="14"/>
  <c r="F556" i="14"/>
  <c r="F555" i="14" s="1"/>
  <c r="G556" i="14"/>
  <c r="C554" i="14"/>
  <c r="F550" i="14"/>
  <c r="G550" i="14"/>
  <c r="F549" i="14"/>
  <c r="G549" i="14"/>
  <c r="E548" i="14"/>
  <c r="E547" i="14" s="1"/>
  <c r="E546" i="14" s="1"/>
  <c r="C548" i="14"/>
  <c r="F489" i="14"/>
  <c r="F488" i="14" s="1"/>
  <c r="G489" i="14"/>
  <c r="G488" i="14" s="1"/>
  <c r="E488" i="14"/>
  <c r="C488" i="14"/>
  <c r="F461" i="14"/>
  <c r="F460" i="14" s="1"/>
  <c r="F459" i="14" s="1"/>
  <c r="G461" i="14"/>
  <c r="G460" i="14" s="1"/>
  <c r="G459" i="14" s="1"/>
  <c r="E460" i="14"/>
  <c r="E459" i="14" s="1"/>
  <c r="C460" i="14"/>
  <c r="C459" i="14" s="1"/>
  <c r="C547" i="14" l="1"/>
  <c r="C546" i="14" s="1"/>
  <c r="F551" i="14"/>
  <c r="F554" i="14"/>
  <c r="G551" i="14"/>
  <c r="D551" i="14"/>
  <c r="F548" i="14"/>
  <c r="G548" i="14"/>
  <c r="G555" i="14"/>
  <c r="G554" i="14" s="1"/>
  <c r="D555" i="14"/>
  <c r="D554" i="14" s="1"/>
  <c r="G561" i="14"/>
  <c r="G560" i="14" s="1"/>
  <c r="D548" i="14"/>
  <c r="D547" i="14" s="1"/>
  <c r="D546" i="14" s="1"/>
  <c r="D488" i="14"/>
  <c r="D460" i="14"/>
  <c r="D459" i="14" s="1"/>
  <c r="G376" i="14"/>
  <c r="E327" i="14"/>
  <c r="C327" i="14"/>
  <c r="G331" i="14"/>
  <c r="F331" i="14"/>
  <c r="E186" i="14"/>
  <c r="E185" i="14" s="1"/>
  <c r="C186" i="14"/>
  <c r="C185" i="14" s="1"/>
  <c r="F187" i="14"/>
  <c r="F186" i="14" s="1"/>
  <c r="F185" i="14" s="1"/>
  <c r="G187" i="14"/>
  <c r="G186" i="14" s="1"/>
  <c r="G185" i="14" s="1"/>
  <c r="F21" i="14"/>
  <c r="G21" i="14"/>
  <c r="F547" i="14" l="1"/>
  <c r="F546" i="14" s="1"/>
  <c r="G547" i="14"/>
  <c r="G546" i="14" s="1"/>
  <c r="D186" i="14"/>
  <c r="D185" i="14" s="1"/>
  <c r="E481" i="14"/>
  <c r="E480" i="14" s="1"/>
  <c r="C481" i="14"/>
  <c r="C480" i="14" s="1"/>
  <c r="F482" i="14"/>
  <c r="F481" i="14" s="1"/>
  <c r="F480" i="14" s="1"/>
  <c r="G482" i="14"/>
  <c r="G481" i="14" s="1"/>
  <c r="G480" i="14" s="1"/>
  <c r="E236" i="14"/>
  <c r="C236" i="14"/>
  <c r="F237" i="14"/>
  <c r="F236" i="14" s="1"/>
  <c r="G237" i="14"/>
  <c r="G236" i="14" s="1"/>
  <c r="E110" i="14"/>
  <c r="E106" i="14"/>
  <c r="E101" i="14"/>
  <c r="E99" i="14"/>
  <c r="E16" i="14"/>
  <c r="E15" i="14" s="1"/>
  <c r="E22" i="14"/>
  <c r="D236" i="14" l="1"/>
  <c r="D481" i="14"/>
  <c r="D480" i="14" s="1"/>
  <c r="E497" i="14"/>
  <c r="E493" i="14" s="1"/>
  <c r="F271" i="14"/>
  <c r="E515" i="14" l="1"/>
  <c r="F540" i="14"/>
  <c r="G540" i="14"/>
  <c r="F539" i="14"/>
  <c r="G539" i="14"/>
  <c r="F535" i="14"/>
  <c r="G535" i="14"/>
  <c r="F533" i="14"/>
  <c r="F532" i="14" s="1"/>
  <c r="F529" i="14"/>
  <c r="G529" i="14"/>
  <c r="F517" i="14"/>
  <c r="G517" i="14"/>
  <c r="F512" i="14"/>
  <c r="G512" i="14"/>
  <c r="F499" i="14"/>
  <c r="F498" i="14" s="1"/>
  <c r="F491" i="14"/>
  <c r="G491" i="14"/>
  <c r="F487" i="14"/>
  <c r="G487" i="14"/>
  <c r="F479" i="14"/>
  <c r="G479" i="14"/>
  <c r="F478" i="14"/>
  <c r="G478" i="14"/>
  <c r="F477" i="14"/>
  <c r="G477" i="14"/>
  <c r="F476" i="14"/>
  <c r="G476" i="14"/>
  <c r="F473" i="14"/>
  <c r="G473" i="14"/>
  <c r="F470" i="14"/>
  <c r="G470" i="14"/>
  <c r="F469" i="14"/>
  <c r="G469" i="14"/>
  <c r="F467" i="14"/>
  <c r="G467" i="14"/>
  <c r="F466" i="14"/>
  <c r="F465" i="14" s="1"/>
  <c r="F458" i="14"/>
  <c r="F457" i="14" s="1"/>
  <c r="G458" i="14"/>
  <c r="F451" i="14"/>
  <c r="G451" i="14"/>
  <c r="F450" i="14"/>
  <c r="G450" i="14"/>
  <c r="F448" i="14"/>
  <c r="F446" i="14" s="1"/>
  <c r="F440" i="14"/>
  <c r="G440" i="14"/>
  <c r="F439" i="14"/>
  <c r="G439" i="14"/>
  <c r="F438" i="14"/>
  <c r="G438" i="14"/>
  <c r="F437" i="14"/>
  <c r="F436" i="14"/>
  <c r="G436" i="14"/>
  <c r="F431" i="14"/>
  <c r="G431" i="14"/>
  <c r="F430" i="14"/>
  <c r="G430" i="14"/>
  <c r="F427" i="14"/>
  <c r="G427" i="14"/>
  <c r="F426" i="14"/>
  <c r="F425" i="14" s="1"/>
  <c r="F423" i="14"/>
  <c r="F422" i="14" s="1"/>
  <c r="G419" i="14"/>
  <c r="F417" i="14"/>
  <c r="G417" i="14"/>
  <c r="F416" i="14"/>
  <c r="F415" i="14" s="1"/>
  <c r="F414" i="14"/>
  <c r="G414" i="14"/>
  <c r="F412" i="14"/>
  <c r="F410" i="14"/>
  <c r="G410" i="14"/>
  <c r="F409" i="14"/>
  <c r="G409" i="14"/>
  <c r="F408" i="14"/>
  <c r="G408" i="14"/>
  <c r="F406" i="14"/>
  <c r="G406" i="14"/>
  <c r="F405" i="14"/>
  <c r="G405" i="14"/>
  <c r="F402" i="14"/>
  <c r="F401" i="14" s="1"/>
  <c r="F400" i="14"/>
  <c r="F399" i="14" s="1"/>
  <c r="F398" i="14"/>
  <c r="G398" i="14"/>
  <c r="F396" i="14"/>
  <c r="G396" i="14"/>
  <c r="F395" i="14"/>
  <c r="G395" i="14"/>
  <c r="F394" i="14"/>
  <c r="G394" i="14"/>
  <c r="F392" i="14"/>
  <c r="G392" i="14"/>
  <c r="F391" i="14"/>
  <c r="G391" i="14"/>
  <c r="F389" i="14"/>
  <c r="G389" i="14"/>
  <c r="F388" i="14"/>
  <c r="G388" i="14"/>
  <c r="F387" i="14"/>
  <c r="G387" i="14"/>
  <c r="F386" i="14"/>
  <c r="G386" i="14"/>
  <c r="F385" i="14"/>
  <c r="G385" i="14"/>
  <c r="F376" i="14"/>
  <c r="F375" i="14"/>
  <c r="G375" i="14"/>
  <c r="F374" i="14"/>
  <c r="G374" i="14"/>
  <c r="F369" i="14"/>
  <c r="F368" i="14" s="1"/>
  <c r="F367" i="14"/>
  <c r="F366" i="14" s="1"/>
  <c r="F364" i="14"/>
  <c r="F363" i="14" s="1"/>
  <c r="F362" i="14"/>
  <c r="G362" i="14"/>
  <c r="F361" i="14"/>
  <c r="F360" i="14" s="1"/>
  <c r="F359" i="14"/>
  <c r="G359" i="14"/>
  <c r="F358" i="14"/>
  <c r="G358" i="14"/>
  <c r="F357" i="14"/>
  <c r="G357" i="14"/>
  <c r="F356" i="14"/>
  <c r="F351" i="14"/>
  <c r="G351" i="14"/>
  <c r="F350" i="14"/>
  <c r="G350" i="14"/>
  <c r="F348" i="14"/>
  <c r="G348" i="14"/>
  <c r="F346" i="14"/>
  <c r="G346" i="14"/>
  <c r="F344" i="14"/>
  <c r="G344" i="14"/>
  <c r="F339" i="14"/>
  <c r="G339" i="14"/>
  <c r="F336" i="14"/>
  <c r="F330" i="14"/>
  <c r="G330" i="14"/>
  <c r="F329" i="14"/>
  <c r="G329" i="14"/>
  <c r="F328" i="14"/>
  <c r="F327" i="14" s="1"/>
  <c r="F325" i="14"/>
  <c r="G325" i="14"/>
  <c r="F324" i="14"/>
  <c r="G324" i="14"/>
  <c r="F322" i="14"/>
  <c r="G322" i="14"/>
  <c r="F320" i="14"/>
  <c r="G320" i="14"/>
  <c r="F318" i="14"/>
  <c r="G318" i="14"/>
  <c r="F317" i="14"/>
  <c r="G317" i="14"/>
  <c r="F315" i="14"/>
  <c r="G315" i="14"/>
  <c r="F314" i="14"/>
  <c r="G314" i="14"/>
  <c r="F311" i="14"/>
  <c r="G311" i="14"/>
  <c r="F310" i="14"/>
  <c r="G310" i="14"/>
  <c r="F308" i="14"/>
  <c r="G308" i="14"/>
  <c r="F306" i="14"/>
  <c r="G306" i="14"/>
  <c r="F305" i="14"/>
  <c r="G305" i="14"/>
  <c r="F304" i="14"/>
  <c r="G304" i="14"/>
  <c r="F303" i="14"/>
  <c r="G303" i="14"/>
  <c r="F302" i="14"/>
  <c r="G302" i="14"/>
  <c r="F301" i="14"/>
  <c r="G301" i="14"/>
  <c r="F300" i="14"/>
  <c r="G300" i="14"/>
  <c r="F291" i="14"/>
  <c r="G291" i="14"/>
  <c r="F298" i="14"/>
  <c r="G298" i="14"/>
  <c r="F295" i="14"/>
  <c r="G295" i="14"/>
  <c r="F296" i="14"/>
  <c r="G296" i="14"/>
  <c r="F294" i="14"/>
  <c r="G294" i="14"/>
  <c r="F293" i="14"/>
  <c r="G293" i="14"/>
  <c r="F289" i="14"/>
  <c r="G289" i="14"/>
  <c r="F288" i="14"/>
  <c r="F287" i="14" s="1"/>
  <c r="F285" i="14"/>
  <c r="G285" i="14"/>
  <c r="F284" i="14"/>
  <c r="F283" i="14"/>
  <c r="G283" i="14"/>
  <c r="F208" i="14"/>
  <c r="F207" i="14" s="1"/>
  <c r="F206" i="14" s="1"/>
  <c r="E207" i="14"/>
  <c r="E206" i="14" s="1"/>
  <c r="G208" i="14"/>
  <c r="G207" i="14" s="1"/>
  <c r="G206" i="14" s="1"/>
  <c r="C207" i="14"/>
  <c r="C206" i="14" s="1"/>
  <c r="E199" i="14"/>
  <c r="C199" i="14"/>
  <c r="F201" i="14"/>
  <c r="G201" i="14"/>
  <c r="E193" i="14"/>
  <c r="C193" i="14"/>
  <c r="F194" i="14"/>
  <c r="G194" i="14"/>
  <c r="C167" i="14"/>
  <c r="E183" i="14"/>
  <c r="C183" i="14"/>
  <c r="F184" i="14"/>
  <c r="F183" i="14" s="1"/>
  <c r="G184" i="14"/>
  <c r="G183" i="14" s="1"/>
  <c r="F219" i="14"/>
  <c r="F281" i="14"/>
  <c r="F280" i="14"/>
  <c r="G280" i="14"/>
  <c r="F278" i="14"/>
  <c r="G278" i="14"/>
  <c r="F276" i="14"/>
  <c r="G276" i="14"/>
  <c r="F274" i="14"/>
  <c r="F273" i="14"/>
  <c r="G273" i="14"/>
  <c r="F272" i="14"/>
  <c r="G272" i="14"/>
  <c r="G271" i="14"/>
  <c r="F269" i="14"/>
  <c r="G269" i="14"/>
  <c r="F268" i="14"/>
  <c r="G268" i="14"/>
  <c r="F267" i="14"/>
  <c r="G267" i="14"/>
  <c r="F266" i="14"/>
  <c r="G266" i="14"/>
  <c r="F265" i="14"/>
  <c r="G265" i="14"/>
  <c r="F261" i="14"/>
  <c r="F249" i="14"/>
  <c r="G249" i="14"/>
  <c r="F246" i="14"/>
  <c r="G246" i="14"/>
  <c r="F245" i="14"/>
  <c r="G245" i="14"/>
  <c r="F244" i="14"/>
  <c r="G244" i="14"/>
  <c r="F239" i="14"/>
  <c r="G239" i="14"/>
  <c r="F235" i="14"/>
  <c r="G235" i="14"/>
  <c r="F233" i="14"/>
  <c r="G233" i="14"/>
  <c r="F232" i="14"/>
  <c r="G232" i="14"/>
  <c r="F229" i="14"/>
  <c r="G229" i="14"/>
  <c r="F227" i="14"/>
  <c r="G227" i="14"/>
  <c r="F224" i="14"/>
  <c r="G224" i="14"/>
  <c r="F222" i="14"/>
  <c r="G222" i="14"/>
  <c r="F221" i="14"/>
  <c r="G221" i="14"/>
  <c r="F220" i="14"/>
  <c r="F214" i="14"/>
  <c r="G214" i="14"/>
  <c r="F213" i="14"/>
  <c r="G213" i="14"/>
  <c r="F205" i="14"/>
  <c r="G205" i="14"/>
  <c r="F202" i="14"/>
  <c r="G202" i="14"/>
  <c r="F198" i="14"/>
  <c r="G198" i="14"/>
  <c r="F195" i="14"/>
  <c r="G195" i="14"/>
  <c r="F192" i="14"/>
  <c r="G192" i="14"/>
  <c r="F190" i="14"/>
  <c r="G190" i="14"/>
  <c r="F177" i="14"/>
  <c r="G177" i="14"/>
  <c r="E162" i="14"/>
  <c r="C162" i="14"/>
  <c r="F163" i="14"/>
  <c r="F162" i="14" s="1"/>
  <c r="G163" i="14"/>
  <c r="G162" i="14" s="1"/>
  <c r="F182" i="14"/>
  <c r="G182" i="14"/>
  <c r="F180" i="14"/>
  <c r="G180" i="14"/>
  <c r="F176" i="14"/>
  <c r="G176" i="14"/>
  <c r="F175" i="14"/>
  <c r="G175" i="14"/>
  <c r="F174" i="14"/>
  <c r="F173" i="14" s="1"/>
  <c r="G174" i="14"/>
  <c r="F171" i="14"/>
  <c r="F170" i="14" s="1"/>
  <c r="F169" i="14"/>
  <c r="G169" i="14"/>
  <c r="F168" i="14"/>
  <c r="G168" i="14"/>
  <c r="F19" i="14"/>
  <c r="F161" i="14"/>
  <c r="G161" i="14"/>
  <c r="F158" i="14"/>
  <c r="G158" i="14"/>
  <c r="F157" i="14"/>
  <c r="G157" i="14"/>
  <c r="G156" i="14"/>
  <c r="F155" i="14"/>
  <c r="G155" i="14"/>
  <c r="F154" i="14"/>
  <c r="G154" i="14"/>
  <c r="F153" i="14"/>
  <c r="G153" i="14"/>
  <c r="F150" i="14"/>
  <c r="G150" i="14"/>
  <c r="F148" i="14"/>
  <c r="G148" i="14"/>
  <c r="F147" i="14"/>
  <c r="G147" i="14"/>
  <c r="F146" i="14"/>
  <c r="G146" i="14"/>
  <c r="F145" i="14"/>
  <c r="G145" i="14"/>
  <c r="F143" i="14"/>
  <c r="G143" i="14"/>
  <c r="F142" i="14"/>
  <c r="G142" i="14"/>
  <c r="F141" i="14"/>
  <c r="G141" i="14"/>
  <c r="F139" i="14"/>
  <c r="G139" i="14"/>
  <c r="F136" i="14"/>
  <c r="G136" i="14"/>
  <c r="F137" i="14"/>
  <c r="G137" i="14"/>
  <c r="F135" i="14"/>
  <c r="G135" i="14"/>
  <c r="F133" i="14"/>
  <c r="G133" i="14"/>
  <c r="F132" i="14"/>
  <c r="G132" i="14"/>
  <c r="F131" i="14"/>
  <c r="G131" i="14"/>
  <c r="F130" i="14"/>
  <c r="G130" i="14"/>
  <c r="F121" i="14"/>
  <c r="G121" i="14"/>
  <c r="F123" i="14"/>
  <c r="G123" i="14"/>
  <c r="F127" i="14"/>
  <c r="G127" i="14"/>
  <c r="F126" i="14"/>
  <c r="G126" i="14"/>
  <c r="F125" i="14"/>
  <c r="F119" i="14"/>
  <c r="G119" i="14"/>
  <c r="F115" i="14"/>
  <c r="G115" i="14"/>
  <c r="F114" i="14"/>
  <c r="G114" i="14"/>
  <c r="F113" i="14"/>
  <c r="G113" i="14"/>
  <c r="F112" i="14"/>
  <c r="G112" i="14"/>
  <c r="F111" i="14"/>
  <c r="G111" i="14"/>
  <c r="F109" i="14"/>
  <c r="G109" i="14"/>
  <c r="G108" i="14"/>
  <c r="F107" i="14"/>
  <c r="G107" i="14"/>
  <c r="F105" i="14"/>
  <c r="G105" i="14"/>
  <c r="F104" i="14"/>
  <c r="G104" i="14"/>
  <c r="F103" i="14"/>
  <c r="G103" i="14"/>
  <c r="F102" i="14"/>
  <c r="G102" i="14"/>
  <c r="G100" i="14"/>
  <c r="F98" i="14"/>
  <c r="G98" i="14"/>
  <c r="F97" i="14"/>
  <c r="G97" i="14"/>
  <c r="F96" i="14"/>
  <c r="G96" i="14"/>
  <c r="F95" i="14"/>
  <c r="G95" i="14"/>
  <c r="F94" i="14"/>
  <c r="G94" i="14"/>
  <c r="F93" i="14"/>
  <c r="G93" i="14"/>
  <c r="F92" i="14"/>
  <c r="G92" i="14"/>
  <c r="F91" i="14"/>
  <c r="F89" i="14"/>
  <c r="G89" i="14"/>
  <c r="F88" i="14"/>
  <c r="G88" i="14"/>
  <c r="G87" i="14"/>
  <c r="F86" i="14"/>
  <c r="G86" i="14"/>
  <c r="F84" i="14"/>
  <c r="G84" i="14"/>
  <c r="F83" i="14"/>
  <c r="G83" i="14"/>
  <c r="F82" i="14"/>
  <c r="G82" i="14"/>
  <c r="F81" i="14"/>
  <c r="G81" i="14"/>
  <c r="F80" i="14"/>
  <c r="G80" i="14"/>
  <c r="F79" i="14"/>
  <c r="G79" i="14"/>
  <c r="F78" i="14"/>
  <c r="G78" i="14"/>
  <c r="F76" i="14"/>
  <c r="G76" i="14"/>
  <c r="F75" i="14"/>
  <c r="G75" i="14"/>
  <c r="F74" i="14"/>
  <c r="G74" i="14"/>
  <c r="F73" i="14"/>
  <c r="G73" i="14"/>
  <c r="F72" i="14"/>
  <c r="G72" i="14"/>
  <c r="F70" i="14"/>
  <c r="G70" i="14"/>
  <c r="F69" i="14"/>
  <c r="G69" i="14"/>
  <c r="F68" i="14"/>
  <c r="G68" i="14"/>
  <c r="F65" i="14"/>
  <c r="G65" i="14"/>
  <c r="F64" i="14"/>
  <c r="G64" i="14"/>
  <c r="F63" i="14"/>
  <c r="G63" i="14"/>
  <c r="F62" i="14"/>
  <c r="G62" i="14"/>
  <c r="F61" i="14"/>
  <c r="G61" i="14"/>
  <c r="F60" i="14"/>
  <c r="F58" i="14"/>
  <c r="G58" i="14"/>
  <c r="F56" i="14"/>
  <c r="F55" i="14"/>
  <c r="F54" i="14"/>
  <c r="F51" i="14"/>
  <c r="F49" i="14"/>
  <c r="F47" i="14"/>
  <c r="F46" i="14"/>
  <c r="F45" i="14"/>
  <c r="G45" i="14"/>
  <c r="F42" i="14"/>
  <c r="F41" i="14"/>
  <c r="F40" i="14"/>
  <c r="F38" i="14"/>
  <c r="G38" i="14"/>
  <c r="F37" i="14"/>
  <c r="F36" i="14"/>
  <c r="F35" i="14"/>
  <c r="F34" i="14"/>
  <c r="G34" i="14"/>
  <c r="F33" i="14"/>
  <c r="F32" i="14"/>
  <c r="F29" i="14"/>
  <c r="G29" i="14"/>
  <c r="F27" i="14"/>
  <c r="G27" i="14"/>
  <c r="F25" i="14"/>
  <c r="F24" i="14"/>
  <c r="G24" i="14"/>
  <c r="F23" i="14"/>
  <c r="F20" i="14"/>
  <c r="G20" i="14"/>
  <c r="F18" i="14"/>
  <c r="G18" i="14"/>
  <c r="F17" i="14"/>
  <c r="F14" i="14"/>
  <c r="F13" i="14" s="1"/>
  <c r="F90" i="14" l="1"/>
  <c r="F407" i="14"/>
  <c r="F260" i="14"/>
  <c r="F254" i="14" s="1"/>
  <c r="F124" i="14"/>
  <c r="F43" i="14"/>
  <c r="G533" i="14"/>
  <c r="G532" i="14" s="1"/>
  <c r="D532" i="14"/>
  <c r="F218" i="14"/>
  <c r="G448" i="14"/>
  <c r="G446" i="14" s="1"/>
  <c r="D446" i="14"/>
  <c r="F365" i="14"/>
  <c r="F217" i="14"/>
  <c r="D218" i="14"/>
  <c r="D217" i="14" s="1"/>
  <c r="F355" i="14"/>
  <c r="F354" i="14" s="1"/>
  <c r="D90" i="14"/>
  <c r="G193" i="14"/>
  <c r="G466" i="14"/>
  <c r="G465" i="14" s="1"/>
  <c r="D465" i="14"/>
  <c r="G412" i="14"/>
  <c r="G407" i="14" s="1"/>
  <c r="D407" i="14"/>
  <c r="G426" i="14"/>
  <c r="G425" i="14" s="1"/>
  <c r="D425" i="14"/>
  <c r="G423" i="14"/>
  <c r="G422" i="14" s="1"/>
  <c r="D422" i="14"/>
  <c r="G416" i="14"/>
  <c r="G415" i="14" s="1"/>
  <c r="D415" i="14"/>
  <c r="G400" i="14"/>
  <c r="G399" i="14" s="1"/>
  <c r="D399" i="14"/>
  <c r="G402" i="14"/>
  <c r="G401" i="14" s="1"/>
  <c r="D401" i="14"/>
  <c r="G356" i="14"/>
  <c r="G355" i="14" s="1"/>
  <c r="D355" i="14"/>
  <c r="G361" i="14"/>
  <c r="G360" i="14" s="1"/>
  <c r="D360" i="14"/>
  <c r="G364" i="14"/>
  <c r="G363" i="14" s="1"/>
  <c r="D363" i="14"/>
  <c r="G367" i="14"/>
  <c r="G366" i="14" s="1"/>
  <c r="D366" i="14"/>
  <c r="G369" i="14"/>
  <c r="G368" i="14" s="1"/>
  <c r="D368" i="14"/>
  <c r="D43" i="14"/>
  <c r="F270" i="14"/>
  <c r="F282" i="14"/>
  <c r="G274" i="14"/>
  <c r="G270" i="14" s="1"/>
  <c r="D270" i="14"/>
  <c r="G284" i="14"/>
  <c r="G282" i="14" s="1"/>
  <c r="D282" i="14"/>
  <c r="G288" i="14"/>
  <c r="G287" i="14" s="1"/>
  <c r="D287" i="14"/>
  <c r="F279" i="14"/>
  <c r="G281" i="14"/>
  <c r="G279" i="14" s="1"/>
  <c r="D279" i="14"/>
  <c r="G261" i="14"/>
  <c r="G219" i="14"/>
  <c r="G173" i="14"/>
  <c r="G172" i="14" s="1"/>
  <c r="D173" i="14"/>
  <c r="G171" i="14"/>
  <c r="G170" i="14" s="1"/>
  <c r="D170" i="14"/>
  <c r="G125" i="14"/>
  <c r="G124" i="14" s="1"/>
  <c r="D124" i="14"/>
  <c r="G499" i="14"/>
  <c r="D498" i="14"/>
  <c r="D16" i="14"/>
  <c r="G328" i="14"/>
  <c r="G327" i="14" s="1"/>
  <c r="D327" i="14"/>
  <c r="G437" i="14"/>
  <c r="G336" i="14"/>
  <c r="G41" i="14"/>
  <c r="D39" i="14"/>
  <c r="G60" i="14"/>
  <c r="G56" i="14"/>
  <c r="G55" i="14"/>
  <c r="G54" i="14"/>
  <c r="G51" i="14"/>
  <c r="G49" i="14"/>
  <c r="G47" i="14"/>
  <c r="G46" i="14"/>
  <c r="G44" i="14"/>
  <c r="G42" i="14"/>
  <c r="G40" i="14"/>
  <c r="G37" i="14"/>
  <c r="G36" i="14"/>
  <c r="G35" i="14"/>
  <c r="G32" i="14"/>
  <c r="G33" i="14"/>
  <c r="G25" i="14"/>
  <c r="G23" i="14"/>
  <c r="G19" i="14"/>
  <c r="G17" i="14"/>
  <c r="G14" i="14"/>
  <c r="G13" i="14" s="1"/>
  <c r="D162" i="14"/>
  <c r="F193" i="14"/>
  <c r="G91" i="14"/>
  <c r="G90" i="14" s="1"/>
  <c r="D193" i="14"/>
  <c r="D207" i="14"/>
  <c r="D206" i="14" s="1"/>
  <c r="G220" i="14"/>
  <c r="D183" i="14"/>
  <c r="F16" i="14"/>
  <c r="F15" i="14" s="1"/>
  <c r="E528" i="14"/>
  <c r="C528" i="14"/>
  <c r="F528" i="14"/>
  <c r="F516" i="14"/>
  <c r="F515" i="14" s="1"/>
  <c r="E514" i="14"/>
  <c r="F513" i="14"/>
  <c r="F511" i="14" s="1"/>
  <c r="E511" i="14"/>
  <c r="C511" i="14"/>
  <c r="F449" i="14"/>
  <c r="F443" i="14" s="1"/>
  <c r="E449" i="14"/>
  <c r="E443" i="14" s="1"/>
  <c r="C449" i="14"/>
  <c r="C443" i="14" s="1"/>
  <c r="E404" i="14"/>
  <c r="C404" i="14"/>
  <c r="E248" i="14"/>
  <c r="C248" i="14"/>
  <c r="F248" i="14"/>
  <c r="D248" i="14"/>
  <c r="D226" i="14"/>
  <c r="E226" i="14"/>
  <c r="C226" i="14"/>
  <c r="F226" i="14"/>
  <c r="E228" i="14"/>
  <c r="C228" i="14"/>
  <c r="C212" i="14"/>
  <c r="E204" i="14"/>
  <c r="E203" i="14" s="1"/>
  <c r="F204" i="14"/>
  <c r="C204" i="14"/>
  <c r="G204" i="14"/>
  <c r="D15" i="14" l="1"/>
  <c r="G16" i="14"/>
  <c r="G15" i="14" s="1"/>
  <c r="G260" i="14"/>
  <c r="G254" i="14" s="1"/>
  <c r="E225" i="14"/>
  <c r="G218" i="14"/>
  <c r="G217" i="14" s="1"/>
  <c r="E510" i="14"/>
  <c r="C225" i="14"/>
  <c r="D365" i="14"/>
  <c r="D354" i="14"/>
  <c r="G365" i="14"/>
  <c r="G354" i="14"/>
  <c r="G43" i="14"/>
  <c r="G498" i="14"/>
  <c r="G497" i="14" s="1"/>
  <c r="G493" i="14" s="1"/>
  <c r="G516" i="14"/>
  <c r="G515" i="14" s="1"/>
  <c r="G514" i="14" s="1"/>
  <c r="D515" i="14"/>
  <c r="D514" i="14" s="1"/>
  <c r="D528" i="14"/>
  <c r="C514" i="14"/>
  <c r="C510" i="14" s="1"/>
  <c r="F514" i="14"/>
  <c r="F510" i="14" s="1"/>
  <c r="D511" i="14"/>
  <c r="G513" i="14"/>
  <c r="G511" i="14" s="1"/>
  <c r="G510" i="14" s="1"/>
  <c r="F404" i="14"/>
  <c r="G404" i="14"/>
  <c r="D404" i="14"/>
  <c r="G248" i="14"/>
  <c r="G226" i="14"/>
  <c r="D204" i="14"/>
  <c r="E85" i="14"/>
  <c r="C85" i="14"/>
  <c r="D510" i="14" l="1"/>
  <c r="G528" i="14"/>
  <c r="E468" i="14"/>
  <c r="C468" i="14"/>
  <c r="F456" i="14"/>
  <c r="F455" i="14" s="1"/>
  <c r="G456" i="14"/>
  <c r="G455" i="14" s="1"/>
  <c r="E455" i="14"/>
  <c r="C455" i="14"/>
  <c r="E373" i="14"/>
  <c r="C373" i="14"/>
  <c r="E290" i="14"/>
  <c r="C290" i="14"/>
  <c r="F290" i="14"/>
  <c r="G290" i="14"/>
  <c r="F228" i="14"/>
  <c r="F225" i="14" s="1"/>
  <c r="D228" i="14"/>
  <c r="D225" i="14" s="1"/>
  <c r="E140" i="14"/>
  <c r="C140" i="14"/>
  <c r="G449" i="14" l="1"/>
  <c r="G443" i="14" s="1"/>
  <c r="D449" i="14"/>
  <c r="D443" i="14" s="1"/>
  <c r="D455" i="14"/>
  <c r="D290" i="14"/>
  <c r="G228" i="14"/>
  <c r="G225" i="14" s="1"/>
  <c r="E316" i="14"/>
  <c r="E152" i="14"/>
  <c r="E138" i="14"/>
  <c r="E134" i="14"/>
  <c r="E129" i="14"/>
  <c r="C138" i="14"/>
  <c r="F138" i="14"/>
  <c r="E117" i="14"/>
  <c r="E77" i="14"/>
  <c r="C77" i="14"/>
  <c r="E71" i="14"/>
  <c r="C71" i="14"/>
  <c r="E39" i="14"/>
  <c r="C39" i="14"/>
  <c r="D138" i="14" l="1"/>
  <c r="G138" i="14"/>
  <c r="E309" i="14"/>
  <c r="E299" i="14"/>
  <c r="E292" i="14"/>
  <c r="E172" i="14"/>
  <c r="E178" i="14"/>
  <c r="E144" i="14"/>
  <c r="C144" i="14"/>
  <c r="C134" i="14"/>
  <c r="C129" i="14"/>
  <c r="F140" i="14" l="1"/>
  <c r="D140" i="14"/>
  <c r="E538" i="14"/>
  <c r="C534" i="14"/>
  <c r="C527" i="14" s="1"/>
  <c r="C509" i="14" s="1"/>
  <c r="E534" i="14"/>
  <c r="E527" i="14" s="1"/>
  <c r="E509" i="14" s="1"/>
  <c r="F534" i="14"/>
  <c r="G534" i="14"/>
  <c r="C390" i="14"/>
  <c r="C393" i="14"/>
  <c r="E390" i="14"/>
  <c r="C384" i="14"/>
  <c r="C418" i="14"/>
  <c r="F418" i="14"/>
  <c r="G418" i="14"/>
  <c r="E418" i="14"/>
  <c r="F413" i="14"/>
  <c r="G413" i="14"/>
  <c r="E413" i="14"/>
  <c r="C413" i="14"/>
  <c r="C403" i="14" s="1"/>
  <c r="E397" i="14"/>
  <c r="C397" i="14"/>
  <c r="F397" i="14"/>
  <c r="G397" i="14"/>
  <c r="E393" i="14"/>
  <c r="E384" i="14"/>
  <c r="E349" i="14"/>
  <c r="C349" i="14"/>
  <c r="C343" i="14"/>
  <c r="C345" i="14"/>
  <c r="F345" i="14"/>
  <c r="G345" i="14"/>
  <c r="E345" i="14"/>
  <c r="F343" i="14"/>
  <c r="G343" i="14"/>
  <c r="E343" i="14"/>
  <c r="E307" i="14"/>
  <c r="C307" i="14"/>
  <c r="C309" i="14"/>
  <c r="C323" i="14"/>
  <c r="C321" i="14"/>
  <c r="C319" i="14"/>
  <c r="C316" i="14"/>
  <c r="C313" i="14"/>
  <c r="C312" i="14" s="1"/>
  <c r="C299" i="14"/>
  <c r="C297" i="14"/>
  <c r="C292" i="14"/>
  <c r="C277" i="14"/>
  <c r="C275" i="14"/>
  <c r="C264" i="14"/>
  <c r="C263" i="14" s="1"/>
  <c r="E264" i="14"/>
  <c r="E323" i="14"/>
  <c r="F321" i="14"/>
  <c r="G321" i="14"/>
  <c r="E321" i="14"/>
  <c r="F307" i="14"/>
  <c r="G307" i="14"/>
  <c r="E275" i="14"/>
  <c r="F277" i="14"/>
  <c r="G277" i="14"/>
  <c r="E277" i="14"/>
  <c r="E243" i="14"/>
  <c r="E238" i="14"/>
  <c r="E234" i="14"/>
  <c r="E231" i="14"/>
  <c r="E223" i="14"/>
  <c r="E212" i="14"/>
  <c r="F238" i="14"/>
  <c r="G238" i="14"/>
  <c r="C238" i="14"/>
  <c r="E181" i="14"/>
  <c r="E167" i="14"/>
  <c r="C172" i="14"/>
  <c r="C191" i="14"/>
  <c r="C189" i="14"/>
  <c r="C181" i="14"/>
  <c r="C178" i="14"/>
  <c r="F181" i="14"/>
  <c r="G181" i="14"/>
  <c r="C15" i="14"/>
  <c r="C10" i="14"/>
  <c r="C152" i="14"/>
  <c r="C101" i="14"/>
  <c r="C67" i="14"/>
  <c r="E67" i="14"/>
  <c r="E59" i="14"/>
  <c r="C59" i="14"/>
  <c r="E57" i="14"/>
  <c r="C57" i="14"/>
  <c r="F57" i="14"/>
  <c r="E53" i="14"/>
  <c r="C53" i="14"/>
  <c r="E31" i="14"/>
  <c r="C31" i="14"/>
  <c r="C26" i="14"/>
  <c r="F26" i="14"/>
  <c r="E26" i="14"/>
  <c r="C22" i="14"/>
  <c r="C286" i="14" l="1"/>
  <c r="G403" i="14"/>
  <c r="F403" i="14"/>
  <c r="E403" i="14"/>
  <c r="E211" i="14"/>
  <c r="E263" i="14"/>
  <c r="E166" i="14"/>
  <c r="E230" i="14"/>
  <c r="C166" i="14"/>
  <c r="G140" i="14"/>
  <c r="G26" i="14"/>
  <c r="G57" i="14"/>
  <c r="E383" i="14"/>
  <c r="C383" i="14"/>
  <c r="G349" i="14"/>
  <c r="F316" i="14"/>
  <c r="D390" i="14"/>
  <c r="D307" i="14"/>
  <c r="F390" i="14"/>
  <c r="G538" i="14"/>
  <c r="G527" i="14" s="1"/>
  <c r="G509" i="14" s="1"/>
  <c r="G390" i="14"/>
  <c r="F538" i="14"/>
  <c r="F527" i="14" s="1"/>
  <c r="F509" i="14" s="1"/>
  <c r="C342" i="14"/>
  <c r="C341" i="14" s="1"/>
  <c r="D316" i="14"/>
  <c r="D418" i="14"/>
  <c r="F349" i="14"/>
  <c r="D413" i="14"/>
  <c r="D403" i="14" s="1"/>
  <c r="D538" i="14"/>
  <c r="D534" i="14"/>
  <c r="F393" i="14"/>
  <c r="C188" i="14"/>
  <c r="D397" i="14"/>
  <c r="D345" i="14"/>
  <c r="D349" i="14"/>
  <c r="D393" i="14"/>
  <c r="G393" i="14"/>
  <c r="D57" i="14"/>
  <c r="D343" i="14"/>
  <c r="D321" i="14"/>
  <c r="G316" i="14"/>
  <c r="D277" i="14"/>
  <c r="D181" i="14"/>
  <c r="D238" i="14"/>
  <c r="D26" i="14"/>
  <c r="D527" i="14" l="1"/>
  <c r="D509" i="14" s="1"/>
  <c r="F490" i="14"/>
  <c r="C490" i="14"/>
  <c r="F486" i="14"/>
  <c r="E486" i="14"/>
  <c r="C486" i="14"/>
  <c r="E378" i="14"/>
  <c r="E377" i="14" s="1"/>
  <c r="C378" i="14"/>
  <c r="C377" i="14" s="1"/>
  <c r="F380" i="14"/>
  <c r="D490" i="14" l="1"/>
  <c r="G490" i="14"/>
  <c r="G380" i="14"/>
  <c r="G486" i="14" l="1"/>
  <c r="D486" i="14"/>
  <c r="C250" i="14" l="1"/>
  <c r="C247" i="14" s="1"/>
  <c r="F251" i="14"/>
  <c r="F250" i="14" s="1"/>
  <c r="F247" i="14" s="1"/>
  <c r="E250" i="14"/>
  <c r="E247" i="14" s="1"/>
  <c r="F179" i="14"/>
  <c r="G179" i="14"/>
  <c r="E151" i="14"/>
  <c r="C110" i="14"/>
  <c r="D99" i="14"/>
  <c r="D250" i="14" l="1"/>
  <c r="D247" i="14" s="1"/>
  <c r="G251" i="14"/>
  <c r="G250" i="14" s="1"/>
  <c r="G247" i="14" s="1"/>
  <c r="C497" i="14"/>
  <c r="C493" i="14" s="1"/>
  <c r="F485" i="14"/>
  <c r="F484" i="14" s="1"/>
  <c r="F483" i="14" s="1"/>
  <c r="E484" i="14"/>
  <c r="E483" i="14" s="1"/>
  <c r="C484" i="14"/>
  <c r="C483" i="14" s="1"/>
  <c r="E475" i="14"/>
  <c r="E474" i="14" s="1"/>
  <c r="C475" i="14"/>
  <c r="C474" i="14" s="1"/>
  <c r="F472" i="14"/>
  <c r="E471" i="14"/>
  <c r="E464" i="14" s="1"/>
  <c r="C471" i="14"/>
  <c r="C464" i="14" s="1"/>
  <c r="F468" i="14"/>
  <c r="F452" i="14"/>
  <c r="E457" i="14"/>
  <c r="C457" i="14"/>
  <c r="C452" i="14" s="1"/>
  <c r="E435" i="14"/>
  <c r="E434" i="14" s="1"/>
  <c r="E433" i="14" s="1"/>
  <c r="C435" i="14"/>
  <c r="C434" i="14" s="1"/>
  <c r="C433" i="14" s="1"/>
  <c r="E429" i="14"/>
  <c r="E428" i="14" s="1"/>
  <c r="E424" i="14"/>
  <c r="C424" i="14"/>
  <c r="C382" i="14" s="1"/>
  <c r="F379" i="14"/>
  <c r="F373" i="14"/>
  <c r="D373" i="14"/>
  <c r="E372" i="14"/>
  <c r="E371" i="14" s="1"/>
  <c r="C372" i="14"/>
  <c r="C371" i="14" s="1"/>
  <c r="F347" i="14"/>
  <c r="F342" i="14" s="1"/>
  <c r="F341" i="14" s="1"/>
  <c r="E347" i="14"/>
  <c r="E342" i="14" s="1"/>
  <c r="E341" i="14" s="1"/>
  <c r="F338" i="14"/>
  <c r="F337" i="14" s="1"/>
  <c r="G338" i="14"/>
  <c r="G337" i="14" s="1"/>
  <c r="E338" i="14"/>
  <c r="E337" i="14" s="1"/>
  <c r="C338" i="14"/>
  <c r="C337" i="14" s="1"/>
  <c r="F335" i="14"/>
  <c r="F334" i="14" s="1"/>
  <c r="E335" i="14"/>
  <c r="E334" i="14" s="1"/>
  <c r="C335" i="14"/>
  <c r="C334" i="14" s="1"/>
  <c r="F326" i="14"/>
  <c r="E326" i="14"/>
  <c r="C326" i="14"/>
  <c r="C253" i="14" s="1"/>
  <c r="F323" i="14"/>
  <c r="F319" i="14"/>
  <c r="E319" i="14"/>
  <c r="E313" i="14"/>
  <c r="F297" i="14"/>
  <c r="D297" i="14"/>
  <c r="E297" i="14"/>
  <c r="E286" i="14" s="1"/>
  <c r="F275" i="14"/>
  <c r="C243" i="14"/>
  <c r="F242" i="14"/>
  <c r="F241" i="14" s="1"/>
  <c r="E241" i="14"/>
  <c r="E240" i="14" s="1"/>
  <c r="E210" i="14" s="1"/>
  <c r="C241" i="14"/>
  <c r="F234" i="14"/>
  <c r="C234" i="14"/>
  <c r="C231" i="14"/>
  <c r="F223" i="14"/>
  <c r="D223" i="14"/>
  <c r="C223" i="14"/>
  <c r="C211" i="14" s="1"/>
  <c r="F200" i="14"/>
  <c r="F199" i="14" s="1"/>
  <c r="F197" i="14"/>
  <c r="E197" i="14"/>
  <c r="E196" i="14" s="1"/>
  <c r="C197" i="14"/>
  <c r="F191" i="14"/>
  <c r="E191" i="14"/>
  <c r="F189" i="14"/>
  <c r="E189" i="14"/>
  <c r="F178" i="14"/>
  <c r="F160" i="14"/>
  <c r="F159" i="14" s="1"/>
  <c r="E160" i="14"/>
  <c r="E159" i="14" s="1"/>
  <c r="C160" i="14"/>
  <c r="C159" i="14" s="1"/>
  <c r="C151" i="14"/>
  <c r="F149" i="14"/>
  <c r="E149" i="14"/>
  <c r="E128" i="14" s="1"/>
  <c r="C149" i="14"/>
  <c r="C128" i="14" s="1"/>
  <c r="F122" i="14"/>
  <c r="E122" i="14"/>
  <c r="E120" i="14"/>
  <c r="F118" i="14"/>
  <c r="G118" i="14" s="1"/>
  <c r="C106" i="14"/>
  <c r="C99" i="14"/>
  <c r="F52" i="14"/>
  <c r="E50" i="14"/>
  <c r="C50" i="14"/>
  <c r="E48" i="14"/>
  <c r="C48" i="14"/>
  <c r="F28" i="14"/>
  <c r="E28" i="14"/>
  <c r="E9" i="14" s="1"/>
  <c r="C28" i="14"/>
  <c r="C9" i="14" s="1"/>
  <c r="C463" i="14" l="1"/>
  <c r="E463" i="14"/>
  <c r="E333" i="14"/>
  <c r="E452" i="14"/>
  <c r="E442" i="14" s="1"/>
  <c r="E382" i="14"/>
  <c r="C333" i="14"/>
  <c r="F333" i="14"/>
  <c r="E116" i="14"/>
  <c r="C442" i="14"/>
  <c r="C230" i="14"/>
  <c r="F497" i="14"/>
  <c r="F493" i="14" s="1"/>
  <c r="D353" i="14"/>
  <c r="F353" i="14"/>
  <c r="D85" i="14"/>
  <c r="G52" i="14"/>
  <c r="D28" i="14"/>
  <c r="G28" i="14"/>
  <c r="E30" i="14"/>
  <c r="E66" i="14"/>
  <c r="F85" i="14"/>
  <c r="F99" i="14"/>
  <c r="G99" i="14"/>
  <c r="F48" i="14"/>
  <c r="G53" i="14"/>
  <c r="F120" i="14"/>
  <c r="G120" i="14"/>
  <c r="G468" i="14"/>
  <c r="D468" i="14"/>
  <c r="D152" i="14"/>
  <c r="D151" i="14" s="1"/>
  <c r="F39" i="14"/>
  <c r="D77" i="14"/>
  <c r="D144" i="14"/>
  <c r="F77" i="14"/>
  <c r="D71" i="14"/>
  <c r="F71" i="14"/>
  <c r="F144" i="14"/>
  <c r="F134" i="14"/>
  <c r="D134" i="14"/>
  <c r="D129" i="14"/>
  <c r="F129" i="14"/>
  <c r="F424" i="14"/>
  <c r="G424" i="14"/>
  <c r="D424" i="14"/>
  <c r="F372" i="14"/>
  <c r="F384" i="14"/>
  <c r="F383" i="14" s="1"/>
  <c r="D384" i="14"/>
  <c r="D383" i="14" s="1"/>
  <c r="C30" i="14"/>
  <c r="E312" i="14"/>
  <c r="E253" i="14" s="1"/>
  <c r="F212" i="14"/>
  <c r="F211" i="14" s="1"/>
  <c r="F264" i="14"/>
  <c r="F263" i="14" s="1"/>
  <c r="D292" i="14"/>
  <c r="F292" i="14"/>
  <c r="F299" i="14"/>
  <c r="D264" i="14"/>
  <c r="D299" i="14"/>
  <c r="F22" i="14"/>
  <c r="G167" i="14"/>
  <c r="D167" i="14"/>
  <c r="F188" i="14"/>
  <c r="F152" i="14"/>
  <c r="F151" i="14" s="1"/>
  <c r="F167" i="14"/>
  <c r="F172" i="14"/>
  <c r="F429" i="14"/>
  <c r="F428" i="14" s="1"/>
  <c r="E188" i="14"/>
  <c r="E165" i="14" s="1"/>
  <c r="D231" i="14"/>
  <c r="F243" i="14"/>
  <c r="F240" i="14" s="1"/>
  <c r="F231" i="14"/>
  <c r="F230" i="14" s="1"/>
  <c r="D101" i="14"/>
  <c r="F101" i="14"/>
  <c r="D67" i="14"/>
  <c r="F67" i="14"/>
  <c r="F31" i="14"/>
  <c r="D59" i="14"/>
  <c r="F59" i="14"/>
  <c r="D53" i="14"/>
  <c r="F53" i="14"/>
  <c r="D31" i="14"/>
  <c r="D9" i="14"/>
  <c r="F378" i="14"/>
  <c r="F377" i="14" s="1"/>
  <c r="D50" i="14"/>
  <c r="G313" i="14"/>
  <c r="D338" i="14"/>
  <c r="D337" i="14" s="1"/>
  <c r="G472" i="14"/>
  <c r="G471" i="14" s="1"/>
  <c r="D172" i="14"/>
  <c r="G242" i="14"/>
  <c r="G241" i="14" s="1"/>
  <c r="C240" i="14"/>
  <c r="D106" i="14"/>
  <c r="D110" i="14"/>
  <c r="F110" i="14"/>
  <c r="D120" i="14"/>
  <c r="G223" i="14"/>
  <c r="D275" i="14"/>
  <c r="C66" i="14"/>
  <c r="F309" i="14"/>
  <c r="G335" i="14"/>
  <c r="G334" i="14" s="1"/>
  <c r="G333" i="14" s="1"/>
  <c r="D475" i="14"/>
  <c r="D474" i="14" s="1"/>
  <c r="F50" i="14"/>
  <c r="D178" i="14"/>
  <c r="G191" i="14"/>
  <c r="D191" i="14"/>
  <c r="F106" i="14"/>
  <c r="G197" i="14"/>
  <c r="D197" i="14"/>
  <c r="D323" i="14"/>
  <c r="D484" i="14"/>
  <c r="D483" i="14" s="1"/>
  <c r="D347" i="14"/>
  <c r="D342" i="14" s="1"/>
  <c r="D341" i="14" s="1"/>
  <c r="C196" i="14"/>
  <c r="F435" i="14"/>
  <c r="F434" i="14" s="1"/>
  <c r="F433" i="14" s="1"/>
  <c r="F471" i="14"/>
  <c r="F464" i="14" s="1"/>
  <c r="F196" i="14"/>
  <c r="F117" i="14"/>
  <c r="D48" i="14"/>
  <c r="G309" i="14"/>
  <c r="D309" i="14"/>
  <c r="D313" i="14"/>
  <c r="F313" i="14"/>
  <c r="F312" i="14" s="1"/>
  <c r="G297" i="14"/>
  <c r="D372" i="14"/>
  <c r="G373" i="14"/>
  <c r="D117" i="14"/>
  <c r="D199" i="14"/>
  <c r="D429" i="14"/>
  <c r="D428" i="14" s="1"/>
  <c r="F475" i="14"/>
  <c r="F474" i="14" s="1"/>
  <c r="D435" i="14"/>
  <c r="D434" i="14" s="1"/>
  <c r="D433" i="14" s="1"/>
  <c r="G435" i="14"/>
  <c r="G434" i="14" s="1"/>
  <c r="G433" i="14" s="1"/>
  <c r="D66" i="14" l="1"/>
  <c r="E8" i="14"/>
  <c r="F382" i="14"/>
  <c r="C8" i="14"/>
  <c r="F463" i="14"/>
  <c r="F371" i="14"/>
  <c r="D263" i="14"/>
  <c r="C210" i="14"/>
  <c r="F116" i="14"/>
  <c r="F210" i="14"/>
  <c r="F166" i="14"/>
  <c r="D166" i="14"/>
  <c r="D497" i="14"/>
  <c r="D493" i="14" s="1"/>
  <c r="G106" i="14"/>
  <c r="G39" i="14"/>
  <c r="G353" i="14"/>
  <c r="G85" i="14"/>
  <c r="G50" i="14"/>
  <c r="G110" i="14"/>
  <c r="G101" i="14"/>
  <c r="G48" i="14"/>
  <c r="G59" i="14"/>
  <c r="G144" i="14"/>
  <c r="G71" i="14"/>
  <c r="G464" i="14"/>
  <c r="F442" i="14"/>
  <c r="C203" i="14"/>
  <c r="C165" i="14" s="1"/>
  <c r="D286" i="14"/>
  <c r="F286" i="14"/>
  <c r="F253" i="14" s="1"/>
  <c r="G77" i="14"/>
  <c r="F128" i="14"/>
  <c r="G129" i="14"/>
  <c r="G134" i="14"/>
  <c r="G384" i="14"/>
  <c r="G383" i="14" s="1"/>
  <c r="G372" i="14"/>
  <c r="G243" i="14"/>
  <c r="G240" i="14" s="1"/>
  <c r="G264" i="14"/>
  <c r="G292" i="14"/>
  <c r="G299" i="14"/>
  <c r="G275" i="14"/>
  <c r="D243" i="14"/>
  <c r="G212" i="14"/>
  <c r="G211" i="14" s="1"/>
  <c r="D212" i="14"/>
  <c r="D211" i="14" s="1"/>
  <c r="G234" i="14"/>
  <c r="D234" i="14"/>
  <c r="D230" i="14" s="1"/>
  <c r="G22" i="14"/>
  <c r="D241" i="14"/>
  <c r="G231" i="14"/>
  <c r="F30" i="14"/>
  <c r="D30" i="14"/>
  <c r="G67" i="14"/>
  <c r="G31" i="14"/>
  <c r="G379" i="14"/>
  <c r="G378" i="14" s="1"/>
  <c r="G377" i="14" s="1"/>
  <c r="D378" i="14"/>
  <c r="D377" i="14" s="1"/>
  <c r="D371" i="14" s="1"/>
  <c r="D471" i="14"/>
  <c r="D326" i="14"/>
  <c r="G485" i="14"/>
  <c r="G484" i="14" s="1"/>
  <c r="G483" i="14" s="1"/>
  <c r="G149" i="14"/>
  <c r="D149" i="14"/>
  <c r="D128" i="14" s="1"/>
  <c r="G475" i="14"/>
  <c r="G474" i="14" s="1"/>
  <c r="G347" i="14"/>
  <c r="G342" i="14" s="1"/>
  <c r="G341" i="14" s="1"/>
  <c r="G323" i="14"/>
  <c r="G178" i="14"/>
  <c r="G166" i="14" s="1"/>
  <c r="D335" i="14"/>
  <c r="D334" i="14" s="1"/>
  <c r="D333" i="14" s="1"/>
  <c r="F66" i="14"/>
  <c r="G122" i="14"/>
  <c r="D122" i="14"/>
  <c r="D116" i="14" s="1"/>
  <c r="G189" i="14"/>
  <c r="G188" i="14" s="1"/>
  <c r="D189" i="14"/>
  <c r="D188" i="14" s="1"/>
  <c r="G429" i="14"/>
  <c r="G428" i="14" s="1"/>
  <c r="G200" i="14"/>
  <c r="D196" i="14"/>
  <c r="G117" i="14"/>
  <c r="G457" i="14"/>
  <c r="G452" i="14" s="1"/>
  <c r="G442" i="14" s="1"/>
  <c r="D457" i="14"/>
  <c r="G160" i="14"/>
  <c r="G159" i="14" s="1"/>
  <c r="D160" i="14"/>
  <c r="D159" i="14" s="1"/>
  <c r="G319" i="14"/>
  <c r="D319" i="14"/>
  <c r="D312" i="14" s="1"/>
  <c r="G152" i="14"/>
  <c r="D382" i="14"/>
  <c r="D253" i="14" l="1"/>
  <c r="D8" i="14"/>
  <c r="E563" i="14"/>
  <c r="C563" i="14"/>
  <c r="D452" i="14"/>
  <c r="D442" i="14" s="1"/>
  <c r="G463" i="14"/>
  <c r="G382" i="14"/>
  <c r="G371" i="14"/>
  <c r="G263" i="14"/>
  <c r="G116" i="14"/>
  <c r="F203" i="14"/>
  <c r="F165" i="14" s="1"/>
  <c r="G230" i="14"/>
  <c r="G199" i="14"/>
  <c r="G196" i="14" s="1"/>
  <c r="D464" i="14"/>
  <c r="D463" i="14" s="1"/>
  <c r="G286" i="14"/>
  <c r="G128" i="14"/>
  <c r="G312" i="14"/>
  <c r="D240" i="14"/>
  <c r="G30" i="14"/>
  <c r="G326" i="14"/>
  <c r="G151" i="14"/>
  <c r="G253" i="14" l="1"/>
  <c r="D210" i="14"/>
  <c r="G210" i="14"/>
  <c r="G203" i="14"/>
  <c r="G165" i="14" s="1"/>
  <c r="D203" i="14"/>
  <c r="D165" i="14" s="1"/>
  <c r="G66" i="14" l="1"/>
  <c r="D563" i="14" l="1"/>
  <c r="G12" i="14"/>
  <c r="G10" i="14" s="1"/>
  <c r="G9" i="14" s="1"/>
  <c r="F12" i="14" l="1"/>
  <c r="F10" i="14" s="1"/>
  <c r="F9" i="14" s="1"/>
  <c r="F8" i="14" s="1"/>
  <c r="G8" i="14" l="1"/>
  <c r="G563" i="14" s="1"/>
  <c r="F563" i="14"/>
</calcChain>
</file>

<file path=xl/sharedStrings.xml><?xml version="1.0" encoding="utf-8"?>
<sst xmlns="http://schemas.openxmlformats.org/spreadsheetml/2006/main" count="1580" uniqueCount="684">
  <si>
    <t>Concepto</t>
  </si>
  <si>
    <t>Egreso</t>
  </si>
  <si>
    <t>Aprobado</t>
  </si>
  <si>
    <t>Modificado</t>
  </si>
  <si>
    <t>Devengado</t>
  </si>
  <si>
    <t>Pagado</t>
  </si>
  <si>
    <t>SERVICIOS PERSONALES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</si>
  <si>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</si>
  <si>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</si>
  <si>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</si>
  <si>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</si>
  <si>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</si>
  <si>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</si>
  <si>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</si>
  <si>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</si>
  <si>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</si>
  <si>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</si>
  <si>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</si>
  <si>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</si>
  <si>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</si>
  <si>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</si>
  <si>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</si>
  <si>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</si>
  <si>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</si>
  <si>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</si>
  <si>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</si>
  <si>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</si>
  <si>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</si>
  <si>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</si>
  <si>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PARTICIPACIONES Y APORTACIONES</t>
  </si>
  <si>
    <t>CONVENIOS</t>
  </si>
  <si>
    <t xml:space="preserve">RECURSOS PROPIOS 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</si>
  <si>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</si>
  <si>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</si>
  <si>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</si>
  <si>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</si>
  <si>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</si>
  <si>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</si>
  <si>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</si>
  <si>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</si>
  <si>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</si>
  <si>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</si>
  <si>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</si>
  <si>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</si>
  <si>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TRANSFERENCIAS AL RESTO DEL SECTOR PÚBLICO</t>
  </si>
  <si>
    <t>MOBILIARIO Y EQUIPO EDUCACIONAL Y RECREATIVO</t>
  </si>
  <si>
    <t>OBRA PÚBLICA EN BIENES DE DOMINIO PÚBLICO</t>
  </si>
  <si>
    <t xml:space="preserve">FONDO GENERAL DE PARTICIPACIONES </t>
  </si>
  <si>
    <t xml:space="preserve">FONDO DE FOMENTO MUNICIPAL </t>
  </si>
  <si>
    <t xml:space="preserve">FONDO DE APORTACIONES PARA EL FORTALECIMIENTO MUNICIPAL </t>
  </si>
  <si>
    <t xml:space="preserve">INSENTIVO A LA VENTA DE DIESEL Y GASOLINA (IPES GASOLINAS) </t>
  </si>
  <si>
    <t xml:space="preserve">IMPUESTO SOBRE AUTOMOVILES NUEVOS (ISAN) </t>
  </si>
  <si>
    <t xml:space="preserve">COMPENSACION AL IMPUESTO SOBRE AUTOMOVILES NUEVOS </t>
  </si>
  <si>
    <t xml:space="preserve">FONDO DE FISCALIZACION Y RECAUDACION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</si>
  <si>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</si>
  <si>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</si>
  <si>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</si>
  <si>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COOPARTICIPACION FORTASEG</t>
  </si>
  <si>
    <t>FORTASEG</t>
  </si>
  <si>
    <t>1.1.1</t>
  </si>
  <si>
    <t>DIETAS</t>
  </si>
  <si>
    <t>1.1.3</t>
  </si>
  <si>
    <t>SUELDOS BASE AL PERSONAL PERMANENTE</t>
  </si>
  <si>
    <t>1.2.1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</si>
  <si>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</si>
  <si>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</si>
  <si>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</si>
  <si>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</si>
  <si>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</si>
  <si>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</si>
  <si>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</si>
  <si>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</si>
  <si>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</si>
  <si>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</si>
  <si>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1.3.4</t>
  </si>
  <si>
    <t>COMPENSACIONES</t>
  </si>
  <si>
    <t>1.4.4</t>
  </si>
  <si>
    <t>1.5.2</t>
  </si>
  <si>
    <t>INDEMNIZACIONES</t>
  </si>
  <si>
    <t>1.5.9</t>
  </si>
  <si>
    <t>1.7.1</t>
  </si>
  <si>
    <t>ESTÍMULOS</t>
  </si>
  <si>
    <t>2.1.1</t>
  </si>
  <si>
    <t>2.1.2</t>
  </si>
  <si>
    <t>2.1.4</t>
  </si>
  <si>
    <t>2.1.5</t>
  </si>
  <si>
    <t>2.1.6</t>
  </si>
  <si>
    <t>2.1.7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</si>
  <si>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</si>
  <si>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</si>
  <si>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</si>
  <si>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IMPRESO E INFORMACIÓN DIGITAL</t>
  </si>
  <si>
    <t>MATERIAL DE LIMPIEZA</t>
  </si>
  <si>
    <t>MATERIALES Y ÚTILES DE ENSEÑANZA</t>
  </si>
  <si>
    <t>2.2.1</t>
  </si>
  <si>
    <t>PRODUCTOS ALIMENTICIOS PARA PERSONAS</t>
  </si>
  <si>
    <t>2.4.6</t>
  </si>
  <si>
    <t>2.4.9</t>
  </si>
  <si>
    <t>MATERIAL ELÉCTRICO Y ELECTRÓNICO</t>
  </si>
  <si>
    <t>OTROS MATERIALES Y ARTÍCULOS DE CONSTRUCCIÓN Y REPARACIÓN</t>
  </si>
  <si>
    <t>2.5.3</t>
  </si>
  <si>
    <t>MEDICINAS Y PRODUCTOS FARMACÉUTICOS</t>
  </si>
  <si>
    <t>2.6.1</t>
  </si>
  <si>
    <t>2.7.1</t>
  </si>
  <si>
    <t>2.7.2</t>
  </si>
  <si>
    <t>2.7.3</t>
  </si>
  <si>
    <t>VESTUARIO Y UNIFORMES</t>
  </si>
  <si>
    <t>PRENDAS DE SEGURIDAD Y PROTECCIÓN PERSONAL</t>
  </si>
  <si>
    <t>ARTÍCULOS DEPORTIVOS</t>
  </si>
  <si>
    <t>2.8.2</t>
  </si>
  <si>
    <t>2.8.3</t>
  </si>
  <si>
    <t>MATERIALES DE SEGURIDAD PÚBLICA</t>
  </si>
  <si>
    <t>PRENDAS DE PROTECCIÓN PARA SEGURIDAD PÚBLICA</t>
  </si>
  <si>
    <t>2.9.1</t>
  </si>
  <si>
    <t>2.9.2</t>
  </si>
  <si>
    <t>2.9.3</t>
  </si>
  <si>
    <t>2.9.4</t>
  </si>
  <si>
    <t>2.9.6</t>
  </si>
  <si>
    <t>HERRAMIENTAS MENORES</t>
  </si>
  <si>
    <t>REFACCIONES Y ACCESORIOS MENORES DE EDIFICIOS</t>
  </si>
  <si>
    <t>REFACCIONES Y ACCESORIOS MENORES DE MOBILIARIO Y EQUIPO DE ADMINISTRACIÓN, EDUCACIONAL Y RECREATIVO</t>
  </si>
  <si>
    <t>REFACCIONES Y ACCESORIOS MENORES DE EQUIPO DE CÓMPUTO Y TECNOLOGÍAS DE LA INFORMACIÓN</t>
  </si>
  <si>
    <t>REFACCIONES Y ACCESORIOS MENORES DE EQUIPO DE TRANSPORTE</t>
  </si>
  <si>
    <t>3.1.1</t>
  </si>
  <si>
    <t>3.1.4</t>
  </si>
  <si>
    <t>ENERGÍA ELÉCTRICA</t>
  </si>
  <si>
    <t>TELEFONÍA TRADICIONAL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</si>
  <si>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</si>
  <si>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</si>
  <si>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</si>
  <si>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</si>
  <si>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</si>
  <si>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</si>
  <si>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</si>
  <si>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</si>
  <si>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</si>
  <si>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</si>
  <si>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</si>
  <si>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</si>
  <si>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</si>
  <si>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3.3.7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</si>
  <si>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</si>
  <si>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</si>
  <si>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</si>
  <si>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</si>
  <si>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</si>
  <si>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</si>
  <si>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</si>
  <si>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PROFESIONALES, CIENTÍFICOS Y TÉCNICOS INTEGRALES</t>
  </si>
  <si>
    <t>3.4.1</t>
  </si>
  <si>
    <t>3.4.5</t>
  </si>
  <si>
    <t>SERVICIOS FINANCIEROS Y BANCARIOS</t>
  </si>
  <si>
    <t>SEGUROS DE BIENES PATRIMONIALES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</si>
  <si>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</si>
  <si>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</si>
  <si>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</si>
  <si>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</si>
  <si>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</si>
  <si>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</si>
  <si>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</si>
  <si>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</si>
  <si>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</si>
  <si>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</si>
  <si>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</si>
  <si>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</si>
  <si>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3.7.2</t>
  </si>
  <si>
    <t>3.7.5</t>
  </si>
  <si>
    <t>3.7.9</t>
  </si>
  <si>
    <t>PASAJES TERRESTRES</t>
  </si>
  <si>
    <t>VIÁTICOS EN EL PAÍS</t>
  </si>
  <si>
    <t>OTROS SERVICIOS DE TRASLADO Y HOSPEDAJE</t>
  </si>
  <si>
    <t>3.8.1</t>
  </si>
  <si>
    <t>3.8.2</t>
  </si>
  <si>
    <t>3.8.3</t>
  </si>
  <si>
    <t>GASTOS DE CEREMONIAL</t>
  </si>
  <si>
    <t>GASTOS DE ORDEN SOCIAL Y CULTURAL</t>
  </si>
  <si>
    <t>CONGRESOS Y CONVENCIONES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</si>
  <si>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</si>
  <si>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</si>
  <si>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</si>
  <si>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</si>
  <si>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</si>
  <si>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</si>
  <si>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</si>
  <si>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</si>
  <si>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</si>
  <si>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4.1.4</t>
  </si>
  <si>
    <t>4.1.5</t>
  </si>
  <si>
    <t>ASIGNACIONES PRESUPUESTARIAS A ÓRGANOS AUTÓNOMOS</t>
  </si>
  <si>
    <t>TRANSFERENCIAS INTERNAS OTORGADAS A ENTIDADES PARAESTATALES NO EMPRESARIALES Y NO FINANCIERAS</t>
  </si>
  <si>
    <t>4.2.4</t>
  </si>
  <si>
    <t>4.3</t>
  </si>
  <si>
    <t>4.4.1</t>
  </si>
  <si>
    <t>4.4.2</t>
  </si>
  <si>
    <t>4.4.3</t>
  </si>
  <si>
    <t>4.4.5</t>
  </si>
  <si>
    <t>TRANSFERENCIAS OTORGADAS A ENTIDADES FEDERATIVAS Y MUNICIPIOS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</si>
  <si>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</si>
  <si>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</si>
  <si>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</si>
  <si>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</si>
  <si>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5.1.1</t>
  </si>
  <si>
    <t>5.1.5</t>
  </si>
  <si>
    <t>5.1.9</t>
  </si>
  <si>
    <t>MUEBLES DE OFICINA Y ESTANTERÍA</t>
  </si>
  <si>
    <t>EQUIPO DE CÓMPUTO Y DE TECNOLOGÍAS DE LA INFORMACIÓN</t>
  </si>
  <si>
    <t>5.2.1</t>
  </si>
  <si>
    <t>5.2.3</t>
  </si>
  <si>
    <t>5.2.9</t>
  </si>
  <si>
    <t>EQUIPOS Y APARATOS AUDIOVISUALES</t>
  </si>
  <si>
    <t>CÁMARAS FOTOGRÁFICAS Y DE VIDEO</t>
  </si>
  <si>
    <t>OTRO MOBILIARIO Y EQUIPO EDUCACIONAL Y RECREATIVO</t>
  </si>
  <si>
    <t>5.4.1</t>
  </si>
  <si>
    <t>VEHÍCULOS Y EQUIPO TERRESTRE</t>
  </si>
  <si>
    <t>5.6.5</t>
  </si>
  <si>
    <t>5.6.7</t>
  </si>
  <si>
    <t>5.6.9</t>
  </si>
  <si>
    <t>EQUIPO DE COMUNICACIÓN Y TELECOMUNICACIÓN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</si>
  <si>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</si>
  <si>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</si>
  <si>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</si>
  <si>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</si>
  <si>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</si>
  <si>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</si>
  <si>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</si>
  <si>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</si>
  <si>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</si>
  <si>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</si>
  <si>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</si>
  <si>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</si>
  <si>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TRABAJOS DE ACABADOS EN EDIFICACIONES Y OTROS TRABAJOS ESPECIALIZADOS</t>
  </si>
  <si>
    <t>CONSTRUCCIÓN DE OBRAS PARA EL ABASTECIMIENTO DE AGUA, PETRÓLEO, GAS, ELECTRICIDAD Y TELECOMUNICACION</t>
  </si>
  <si>
    <t>8.5.3</t>
  </si>
  <si>
    <t>OTROS CONVENIOS</t>
  </si>
  <si>
    <t xml:space="preserve"> EDIFICACIÓN NO HABITACIONAL </t>
  </si>
  <si>
    <t xml:space="preserve"> TRABAJOS DE ACABADOS EN EDIFICACIONES Y OTROS TRABAJOS ESPECIALIZADOS </t>
  </si>
  <si>
    <t xml:space="preserve"> HORAS EXTRAORDINARIAS</t>
  </si>
  <si>
    <t>3.5.2</t>
  </si>
  <si>
    <t xml:space="preserve">INSTALACION REPARACIÓN Y MANTENIMIENTO DE MOBILIARIO Y EQUIPO DE ADMÓN., EDUCACIONAL Y RECR </t>
  </si>
  <si>
    <t xml:space="preserve"> AYUDAS SOCIALES A PERSONAS  </t>
  </si>
  <si>
    <t>2.6.3</t>
  </si>
  <si>
    <t xml:space="preserve">ADEUDOS DE LA ADMINISTRACION ANTERIOR </t>
  </si>
  <si>
    <t xml:space="preserve">DIETAS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</si>
  <si>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</si>
  <si>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</si>
  <si>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</si>
  <si>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>6.1.7</t>
  </si>
  <si>
    <t>CONSTRUCCIÓN DE VÍAS DE COMUNICACIÓN EN PROCESO</t>
  </si>
  <si>
    <t xml:space="preserve">GASTOS DE ORDEN SOCIAL Y CULTURAL </t>
  </si>
  <si>
    <t xml:space="preserve">HONORARIOS ASIMILABLES A SALARIOS </t>
  </si>
  <si>
    <t>1.5.3</t>
  </si>
  <si>
    <t xml:space="preserve">PRESTACIONES Y HABERES DE RETIRO </t>
  </si>
  <si>
    <t>1.6</t>
  </si>
  <si>
    <t>1.6.1</t>
  </si>
  <si>
    <t xml:space="preserve">PREVENCIONES DE CARÁCTER LABORAL ECONOMICA Y DE SEGURIDAD SOCIAL </t>
  </si>
  <si>
    <t>PREVISIONES</t>
  </si>
  <si>
    <t>2.1.3</t>
  </si>
  <si>
    <t xml:space="preserve">MATERIAL ESTADISTICO Y GEOGRAFICO </t>
  </si>
  <si>
    <t>2.2.3</t>
  </si>
  <si>
    <t xml:space="preserve">UTENCILIOS PARA EL SERVICIO DE ALIMENTACION </t>
  </si>
  <si>
    <t>2.4.2</t>
  </si>
  <si>
    <t>2.4.7</t>
  </si>
  <si>
    <t>2.4.8</t>
  </si>
  <si>
    <t xml:space="preserve">ARTICULOS METALICOS PARA LA CONSTRUCCION </t>
  </si>
  <si>
    <t xml:space="preserve">MATERIALES COMPLEMENTARIOS </t>
  </si>
  <si>
    <t xml:space="preserve">PRENDAS DE SEGURIDAD Y PROTECCION PERSONAL </t>
  </si>
  <si>
    <t>2.8</t>
  </si>
  <si>
    <t xml:space="preserve">PRENDAS DE PROTECCION PARA SEGURIDAD PUBLICA </t>
  </si>
  <si>
    <t>2.9.8</t>
  </si>
  <si>
    <t>REFACCIONES Y ACCESORIOS MENORES DE MAQUINARIA Y OTROS EQUIPOS</t>
  </si>
  <si>
    <t>3.1.8</t>
  </si>
  <si>
    <t>SERVICIOS POSTALES Y TELEGRÁFICOS</t>
  </si>
  <si>
    <t>3.4.4</t>
  </si>
  <si>
    <t>SEGUROS DE RESPONSABILIDAD PATRIMONIAL Y FIANZAS</t>
  </si>
  <si>
    <t>3.5.3</t>
  </si>
  <si>
    <t>INSTALACIÓN, REPARACIÓN Y MANTENIMIENTO DE MOBILIARIO Y EQUIPO DE ADMÓN., EDUCACIONAL Y RECREATIVO</t>
  </si>
  <si>
    <t>INSTALACIÓN, REPARACIÓN Y MANTENIMIENTO DE EQUIPO DE CÓMPUTO Y TECNOLOGÍAS DE LA INFORMACIÓN</t>
  </si>
  <si>
    <t>3.5.6</t>
  </si>
  <si>
    <t>REPARACIÓN Y MANTENIMIENTO DE EQUIPO DE DEFENSA Y SEGURIDAD</t>
  </si>
  <si>
    <t xml:space="preserve">VIATICOS EN EL PAIS </t>
  </si>
  <si>
    <t>3.7.8</t>
  </si>
  <si>
    <t>SERVICIOS INTEGRALES DE TRASLADO Y VIÁTICOS</t>
  </si>
  <si>
    <t>5.1.2</t>
  </si>
  <si>
    <t>MUEBLES, EXCEPTO DE OFICINA Y ESTANTERÍA</t>
  </si>
  <si>
    <t>5.6.6</t>
  </si>
  <si>
    <t>EQUIPOS DE GENERACIÓN ELÉCTRICA, APARATOS Y ACCESORIOS ELÉCTRICOS</t>
  </si>
  <si>
    <t>INSTALACIONES Y EQUIPAMIENTO EN CONSTRUCCIONES</t>
  </si>
  <si>
    <t>PREVISIONES DE CARÁCTER LABORAL, ECONÓMICA Y DE SEGURIDAD SOCIAL</t>
  </si>
  <si>
    <t>3</t>
  </si>
  <si>
    <t>3.9</t>
  </si>
  <si>
    <t xml:space="preserve">OTROS SERVICIOS GENERALES </t>
  </si>
  <si>
    <t xml:space="preserve">COMPENSACIONES </t>
  </si>
  <si>
    <t>ARTÍCULOS METÁLICOS PARA LA CONSTRUCCIÓN</t>
  </si>
  <si>
    <t>MATERIALES COMPLEMENTARIOS</t>
  </si>
  <si>
    <t>2.7</t>
  </si>
  <si>
    <t>2.8.1</t>
  </si>
  <si>
    <t xml:space="preserve">SUSTANCIAS Y MATERIALES EXPLOSIVOS </t>
  </si>
  <si>
    <t>2.9</t>
  </si>
  <si>
    <t xml:space="preserve">   HERRAMIENTAS, REFACCIONES Y ACCESORIOS MENORES</t>
  </si>
  <si>
    <t xml:space="preserve">      HERRAMIENTAS MENORES</t>
  </si>
  <si>
    <t xml:space="preserve">      REFACCIONES Y ACCESORIOS MENORES DE EDIFICIOS</t>
  </si>
  <si>
    <t xml:space="preserve">      REFACCIONES Y ACCESORIOS MENORES DE MOBILIARIO Y EQUIPO DE ADMINISTRACIÓN, EDUCACIONAL Y RECREATIVO</t>
  </si>
  <si>
    <t>3.6</t>
  </si>
  <si>
    <t>5.2</t>
  </si>
  <si>
    <t>5.5</t>
  </si>
  <si>
    <t>5.5.1</t>
  </si>
  <si>
    <t>EQUIPO DE DEFENSA Y SEGURIDAD</t>
  </si>
  <si>
    <t xml:space="preserve">OTROS EQUIPOS </t>
  </si>
  <si>
    <t>2.1</t>
  </si>
  <si>
    <t>2.4</t>
  </si>
  <si>
    <t>CEMENTO Y PRODUCTOS DE CONCRETO</t>
  </si>
  <si>
    <t xml:space="preserve">MATERIALES, UTILES DE IMPRESIÓN Y REPRODUCCION </t>
  </si>
  <si>
    <t>3.3</t>
  </si>
  <si>
    <t>1.7</t>
  </si>
  <si>
    <t xml:space="preserve">   ALIMENTOS Y UTENSILIOS</t>
  </si>
  <si>
    <t>UTENSILIOS PARA EL SERVICIO DE ALIMENTACIÓN</t>
  </si>
  <si>
    <t>3.4</t>
  </si>
  <si>
    <t>3.8</t>
  </si>
  <si>
    <t>MUNICIPIO DE MINERAL DE LA REFORMA, HGO.</t>
  </si>
  <si>
    <t>OTROS MOBILIARIOS Y EQUIPOS DE ADMINISTRACIÓN</t>
  </si>
  <si>
    <t>5.4</t>
  </si>
  <si>
    <t>5.4.2</t>
  </si>
  <si>
    <t>CARROCERÍAS Y REMOLQUES</t>
  </si>
  <si>
    <t>2.2.4</t>
  </si>
  <si>
    <t xml:space="preserve">BIENES DE CONSUMO </t>
  </si>
  <si>
    <t>3.2.5</t>
  </si>
  <si>
    <t>ARRENDAMIENTO DE EQUIPO DE TRANSPORTE</t>
  </si>
  <si>
    <t>3.3.5</t>
  </si>
  <si>
    <t>SERVICIOS DE INVESTIGACIÓN CIENTÍFICA Y DESARROLLO</t>
  </si>
  <si>
    <t>5.3</t>
  </si>
  <si>
    <t>5.3.1</t>
  </si>
  <si>
    <t xml:space="preserve">EQUIPO MÉDICO Y DE LABORATORIO </t>
  </si>
  <si>
    <t>5.4.9</t>
  </si>
  <si>
    <t>OTROS EQUIPOS DE TRANSPORTE</t>
  </si>
  <si>
    <t xml:space="preserve">MATERIALES UTILES EQUIPOS MENORES DE TECNOLOGIAS DE LA INFORMACION Y COMUNICACIONES </t>
  </si>
  <si>
    <t xml:space="preserve">OTROS MATERIALES Y ARTICULOS DE CONSTRUCCION Y REPARACION </t>
  </si>
  <si>
    <t xml:space="preserve">EQUIPOS MENORES DE TECNOLOGIAS DE LA INFORMACION Y COMUNICACIONES </t>
  </si>
  <si>
    <t xml:space="preserve">ARTICULOS DEPORTIVOS </t>
  </si>
  <si>
    <t xml:space="preserve">OTRAS PRESTACIONES SOCIALES Y ECONOMICAS </t>
  </si>
  <si>
    <t xml:space="preserve">INDEMNIZACIONES </t>
  </si>
  <si>
    <t xml:space="preserve"> SERVICIOS FINANCIEROS Y BANCARIOS </t>
  </si>
  <si>
    <t xml:space="preserve"> SERVICIOS FINANCIEROS, BANCARIOS Y COMERCIALES </t>
  </si>
  <si>
    <t xml:space="preserve">VESTUARIOS Y UNIFORMES </t>
  </si>
  <si>
    <t>DIVISIÓN DE TERRENOS Y CONSTRUCCIÓN DE  OBRAS DE URBANIZACIÓN</t>
  </si>
  <si>
    <t>3.4.7</t>
  </si>
  <si>
    <t xml:space="preserve">FLETES Y MANIOBRAS 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</si>
  <si>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</si>
  <si>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</si>
  <si>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</si>
  <si>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</si>
  <si>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</si>
  <si>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</si>
  <si>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</si>
  <si>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 xml:space="preserve">PROGRAMA EQUIPO Y MAQUINARIA </t>
  </si>
  <si>
    <t>9.9</t>
  </si>
  <si>
    <t>9.9.1</t>
  </si>
  <si>
    <t>ADEUDOS DE EJERCICIOS FISCALES ANTERIORES (ADEFAS)</t>
  </si>
  <si>
    <t>ADEUDOS DE EJERCICIOS FISCALES ANTERIORES</t>
  </si>
  <si>
    <t xml:space="preserve">ESTIMULOS </t>
  </si>
  <si>
    <t xml:space="preserve">BECAS Y OTRAS AYUDAS PARA PROGRAMAS DE CAPACITACION </t>
  </si>
  <si>
    <t xml:space="preserve">IMPUESTO ESPECIAL SOBRE PRODUCCION Y SERVICIOS (IEPS) </t>
  </si>
  <si>
    <t xml:space="preserve">TRABAJOS DE ACABADOS EN EDIFICACIONES Y OTROS TRABAJOS ESPECIALIZADOS </t>
  </si>
  <si>
    <t>FONDO PARA ESTABILIZACION DE LOS INGRESOS DE LAS ENTIDADES FEDERATIVAS (FEIEF)</t>
  </si>
  <si>
    <t>ESTADO ANALITICO DEL EJERCICIO DEL PRESUPUESTO POR FUENTE DE FINANCIAMIENTO</t>
  </si>
  <si>
    <t>Subejercicio</t>
  </si>
  <si>
    <t>+</t>
  </si>
  <si>
    <t>(6=3-4)</t>
  </si>
  <si>
    <t xml:space="preserve">COG </t>
  </si>
  <si>
    <t>PARTICIPACIÓN POR RECAUDACIÓN OBTENIDA POR IMPUESTO SOBRE LA RENTA</t>
  </si>
  <si>
    <t>APORTACIONES DE SEGURIDAD SOCIAL</t>
  </si>
  <si>
    <t xml:space="preserve">APORTACIONES PARA SEGUROS </t>
  </si>
  <si>
    <t>DEL 01 ENERO AL 30 DE SEPTIEMBRE DEL 2020</t>
  </si>
  <si>
    <t>FOMENTO AGROPECUARIO</t>
  </si>
  <si>
    <t>ESTADO ANALITICO DEL EJERCICIO DEL PRESUPUESTO DE EGRESOS</t>
  </si>
  <si>
    <t>DEL 01 DE ENERO AL 30 DE SEPTIEMBRE DE 2020</t>
  </si>
  <si>
    <t>Número</t>
  </si>
  <si>
    <t>Nombre</t>
  </si>
  <si>
    <t>Comprometido</t>
  </si>
  <si>
    <t>Ejercido</t>
  </si>
  <si>
    <t xml:space="preserve">Precompromisos </t>
  </si>
  <si>
    <t>-----------------</t>
  </si>
  <si>
    <t>----------------------------------------</t>
  </si>
  <si>
    <t>------------------</t>
  </si>
  <si>
    <t>APORTACIONES PARA SEGUROS</t>
  </si>
  <si>
    <t>MATERIALES, ÚTILES Y EQUIPOS MENORES DE</t>
  </si>
  <si>
    <t>OFICINA</t>
  </si>
  <si>
    <t>MATERIALES Y ÚTILES DE IMPRESIÓN Y</t>
  </si>
  <si>
    <t>REPRODUCCIÓN</t>
  </si>
  <si>
    <t>MATERIALES,</t>
  </si>
  <si>
    <t> ÚTILES Y EQUIPOS MENORES DE TECNOLOGÍAS</t>
  </si>
  <si>
    <t> DE LA INFORMACIÓN Y COMUNICACIONES</t>
  </si>
  <si>
    <t>OTROS MATERIALES Y ARTÍCULOS DE</t>
  </si>
  <si>
    <t>CONSTRUCCIÓN Y REPARACIÓN</t>
  </si>
  <si>
    <t>PRENDAS DE SEGURIDAD Y PROTECCIÓN</t>
  </si>
  <si>
    <t>PERSONAL</t>
  </si>
  <si>
    <t>PRENDAS DE PROTECCIÓN PARA SEGURIDAD</t>
  </si>
  <si>
    <t>PÚBLICA</t>
  </si>
  <si>
    <t>ARRENDAMIENTO DE MOBILIARIO Y EQUIPO DE</t>
  </si>
  <si>
    <t>ADMINISTRACIÓN, EDUCACIONAL Y RECREATIVO</t>
  </si>
  <si>
    <t>ARRENDAMIENTO DE MAQUINARIA, OTROS</t>
  </si>
  <si>
    <t>EQUIPOS Y HERRAMIENTAS</t>
  </si>
  <si>
    <t>SERVICIOS LEGALES, DE CONTABILIDAD,</t>
  </si>
  <si>
    <t>AUDITORÍA Y RELACIONADOS</t>
  </si>
  <si>
    <t>SERVICIOS DE DISEÑO, ARQUITECTURA,</t>
  </si>
  <si>
    <t>INGENIERÍA Y ACTIVIDADES RELACIONADAS</t>
  </si>
  <si>
    <t>SERVICIOS DE CONSULTORÍA ADMINISTRATIVA,</t>
  </si>
  <si>
    <t>PROCESOS, TÉCNICA Y EN TECNOLOGÍAS DE</t>
  </si>
  <si>
    <t>LA INFORMACIÓN</t>
  </si>
  <si>
    <t>SERVICIOS DE INVESTIGACIÓN CIENTÍFICA Y</t>
  </si>
  <si>
    <t>DESARROLLO</t>
  </si>
  <si>
    <t>SERVICIOS DE APOYO ADMINISTRATIVO,</t>
  </si>
  <si>
    <t>TRADUCCIÓN, FOTOCOPIADO E IMPRESIÓN</t>
  </si>
  <si>
    <t>SERVICIOS PROFESIONALES, CIENTÍFICOS Y</t>
  </si>
  <si>
    <t>TÉCNICOS INTEGRALES</t>
  </si>
  <si>
    <t>SEGUROS DE RESPONSABILIDAD PATRIMONIAL</t>
  </si>
  <si>
    <t>Y FIANZAS</t>
  </si>
  <si>
    <t>CONSERVACIÓN Y MANTENIMIENTO MENOR DE</t>
  </si>
  <si>
    <t>INMUEBLES</t>
  </si>
  <si>
    <t>REPARACIÓN Y MANTENIMIENTO DE EQUIPO DE</t>
  </si>
  <si>
    <t>TRANSPORTE</t>
  </si>
  <si>
    <t>INSTALACIÓN, REPARACIÓN Y MANTENIMIENTO</t>
  </si>
  <si>
    <t>DE MAQUINARIA, OTROS EQUIPOS Y</t>
  </si>
  <si>
    <t>HERRAMIENTA</t>
  </si>
  <si>
    <t>SERVICIOS DE LIMPIEZA Y MANEJO DE</t>
  </si>
  <si>
    <t>DESECHOS</t>
  </si>
  <si>
    <t>DIFUSIÓN POR RADIO,</t>
  </si>
  <si>
    <t> TELEVISIÓN Y OTROS MEDIOS DE MENSAJES S</t>
  </si>
  <si>
    <t>OBRE PROGRAM. Y ACTIVID. GUBERNAMENTALES</t>
  </si>
  <si>
    <t>PENAS, MULTAS, ACCESORIOS Y</t>
  </si>
  <si>
    <t>ACTUALIZACIONES</t>
  </si>
  <si>
    <t>IMPUESTO SOBRE NÓMINAS Y OTROS QUE SE</t>
  </si>
  <si>
    <t>DERIVEN DE UNA RELACIÓN LABORAL</t>
  </si>
  <si>
    <t>TRANSFERENCIAS INTERNAS OTORGADAS A</t>
  </si>
  <si>
    <t>ENTIDADES PARAESTATALES NO</t>
  </si>
  <si>
    <t>EMPRESARIALES Y NO FINANCIERAS</t>
  </si>
  <si>
    <t>SUBSIDIOS A LA PRODUCCIÓN</t>
  </si>
  <si>
    <t>BECAS Y OTRAS AYUDAS PARA PROGRAMAS DE</t>
  </si>
  <si>
    <t>CAPACITACIÓN</t>
  </si>
  <si>
    <t>AYUDAS SOCIALES A INSTITUCIONES DE</t>
  </si>
  <si>
    <t>ENSEÑANZA</t>
  </si>
  <si>
    <t>AYUDAS SOCIALES A INSTITUCIONES SIN</t>
  </si>
  <si>
    <t>FINES DE LUCRO</t>
  </si>
  <si>
    <t>EQUIPO DE CÓMPUTO Y DE TECNOLOGÍAS DE</t>
  </si>
  <si>
    <t>EQUIPO MÉDICO Y DE LABORATORIO</t>
  </si>
  <si>
    <t>EQUIPO DE COMUNICACIÓN Y</t>
  </si>
  <si>
    <t>TELECOMUNICACIÓN</t>
  </si>
  <si>
    <t>CONSTRUCCIÓN DE OBRAS PARA EL</t>
  </si>
  <si>
    <t>ABASTECIMIENTO DE AGUA, PETRÓLEO, GAS,</t>
  </si>
  <si>
    <t>ELECTRICIDAD Y TELECOMUNICACION</t>
  </si>
  <si>
    <t>DIVISIÓN DE TERRENOS Y CONSTRUCCIÓN DE</t>
  </si>
  <si>
    <t>OBRAS DE URBANIZACIÓN</t>
  </si>
  <si>
    <t>TRABAJOS DE ACABADOS EN EDIFICACIONES Y</t>
  </si>
  <si>
    <t>OTROS TRABAJOS ESPECIALIZADOS</t>
  </si>
  <si>
    <t>ADEUDOS DE EJERCICIOS FISCALES</t>
  </si>
  <si>
    <t>ANTERIORES</t>
  </si>
  <si>
    <t>==================</t>
  </si>
  <si>
    <t>ESTADO ANALÍTICO DEL EJERCICIO DEL PRESUPUESTO DE EGRESOS</t>
  </si>
  <si>
    <t>CLASIFICACIÓN POR OBJETO DEL GASTO (CAPÍTULO Y CONCEPTO)</t>
  </si>
  <si>
    <t>Ampliaciones/</t>
  </si>
  <si>
    <t xml:space="preserve">Subejercicio  </t>
  </si>
  <si>
    <t>Reducciones</t>
  </si>
  <si>
    <t>(3=1+2)</t>
  </si>
  <si>
    <t xml:space="preserve">(6=3-4) </t>
  </si>
  <si>
    <t>_________</t>
  </si>
  <si>
    <t>_________________________________________________</t>
  </si>
  <si>
    <t>_________________</t>
  </si>
  <si>
    <t>________________</t>
  </si>
  <si>
    <t>REMUNERACIONES AL PERSONAL DE CARÁCTER</t>
  </si>
  <si>
    <t>PERMANENTE</t>
  </si>
  <si>
    <t>TRANSITORIO</t>
  </si>
  <si>
    <t>MATERIAS PRIMAS Y MATERIALES DE</t>
  </si>
  <si>
    <t>PRODUCCIÓN Y COMERCIALIZACIÓN</t>
  </si>
  <si>
    <t>MATERIALES Y ARTÍCULOS DE CONSTRUCCIÓN</t>
  </si>
  <si>
    <t>Y DE REPARACIÓN</t>
  </si>
  <si>
    <t>PRODUCTOS QUÍMICOS, FARMACÉUTICOS Y DE</t>
  </si>
  <si>
    <t>LABORATORIO</t>
  </si>
  <si>
    <t>VESTUARIO, BLANCOS, PRENDAS DE</t>
  </si>
  <si>
    <t>PROTECCIÓN Y ARTÍCULOS DEPORTIVOS</t>
  </si>
  <si>
    <t>HERRAMIENTAS, REFACCIONES Y ACCESORIOS</t>
  </si>
  <si>
    <t>MENORES</t>
  </si>
  <si>
    <t>SERVICIOS PROFESIONALES, CIENTÍFICOS,</t>
  </si>
  <si>
    <t>TÉCNICOS Y OTROS SERVICIOS</t>
  </si>
  <si>
    <t>SERVICIOS FINANCIEROS, BANCARIOS Y</t>
  </si>
  <si>
    <t>COMERCIALES</t>
  </si>
  <si>
    <t>SERVICIOS DE INSTALACIÓN, REPARACIÓN,</t>
  </si>
  <si>
    <t>MANTENIMIENTO Y CONSERVACIÓN</t>
  </si>
  <si>
    <t>SERVICIOS DE COMUNICACIÓN SOCIAL Y</t>
  </si>
  <si>
    <t>PUBLICIDAD</t>
  </si>
  <si>
    <t>TRANSFERENCIAS, ASIGNACIONES, SUBSIDIOS</t>
  </si>
  <si>
    <t>Y OTRAS AYUDAS</t>
  </si>
  <si>
    <t>TRANSFERENCIAS INTERNAS Y ASIGNACIONES</t>
  </si>
  <si>
    <t>AL SECTOR PÚBLICO</t>
  </si>
  <si>
    <t>TRANSFERENCIAS AL RESTO DEL SECTOR</t>
  </si>
  <si>
    <t>PÚBLICO</t>
  </si>
  <si>
    <t>PENSIONES Y JUBILACIONES</t>
  </si>
  <si>
    <t>TRANSFERENCIAS A FIDEICOMISOS, MANDATOS</t>
  </si>
  <si>
    <t>Y OTROS ANÁLOGOS</t>
  </si>
  <si>
    <t>TRANSFERENCIAS A LA SEGURIDAD SOCIAL</t>
  </si>
  <si>
    <t>DONATIVOS</t>
  </si>
  <si>
    <t>TRANSFERENCIAS AL EXTERIOR</t>
  </si>
  <si>
    <t>MOBILIARIO Y EQUIPO EDUCACIONAL Y</t>
  </si>
  <si>
    <t>RECREATIVO</t>
  </si>
  <si>
    <t>EQUIPO E INSTRUMENTAL MÉDICO Y DE</t>
  </si>
  <si>
    <t>ACTIVOS BIOLÓGICOS</t>
  </si>
  <si>
    <t>BIENES INMUEBLES</t>
  </si>
  <si>
    <t>OBRA PÚBLICA EN BIENES DE DOMINIO</t>
  </si>
  <si>
    <t>OBRA PÚBLICA</t>
  </si>
  <si>
    <t>PROYECTOS PRODUCTIVOS Y ACCIONES DE</t>
  </si>
  <si>
    <t>FOMENTO</t>
  </si>
  <si>
    <t>INVERSIONES FINANCIERAS Y OTRAS</t>
  </si>
  <si>
    <t>PROVISIONES</t>
  </si>
  <si>
    <t>INVERSIONES PARA EL FOMENTO DE</t>
  </si>
  <si>
    <t>ACTIVIDADES PRODUCTIVAS</t>
  </si>
  <si>
    <t>ACCIONES Y PARTICIPACIONES DE CAPITAL</t>
  </si>
  <si>
    <t>COMPRA DE TÍTULOS Y VALORES</t>
  </si>
  <si>
    <t>CONCESIÓN DE PRÉSTAMOS</t>
  </si>
  <si>
    <t>INVERSIONES EN FIDEICOMISOS, MANDATOS Y</t>
  </si>
  <si>
    <t>OTROS ANÁLOGOS</t>
  </si>
  <si>
    <t>OTRAS INVERSIONES FINANCIERAS</t>
  </si>
  <si>
    <t>PROVISIONES PARA CONTINGENCIAS Y OTRAS</t>
  </si>
  <si>
    <t>EROGACIONES ESPECIALES</t>
  </si>
  <si>
    <t>PARTICIPACIONES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</si>
  <si>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</si>
  <si>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</si>
  <si>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</si>
  <si>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</si>
  <si>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</si>
  <si>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</si>
  <si>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</si>
  <si>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</t>
  </si>
  <si>
    <t>ANTERIORES (ADEFAS)</t>
  </si>
  <si>
    <t>=================</t>
  </si>
  <si>
    <t>TOTAL DEL GASTO</t>
  </si>
  <si>
    <t>CLASIFICACIÓN ADMINISTRATIVA</t>
  </si>
  <si>
    <t>__________________</t>
  </si>
  <si>
    <t>________________________________________</t>
  </si>
  <si>
    <t>SECTOR PUBLICO MUNICIPAL</t>
  </si>
  <si>
    <t>SECTOR PUBLICO NO FINANCIERO</t>
  </si>
  <si>
    <t>GOBIERNO GENERAL MUNICIPAL</t>
  </si>
  <si>
    <t>3.1.1.1</t>
  </si>
  <si>
    <t>GOBIERNO MUNICIPAL</t>
  </si>
  <si>
    <t>3.1.1.1.1</t>
  </si>
  <si>
    <t>ORGANO EJECUTIVO MUNICIPAL</t>
  </si>
  <si>
    <t>(AYUNTAMIENTO)</t>
  </si>
  <si>
    <t>3.1.1.1.1.51</t>
  </si>
  <si>
    <t>MINERAL DE LA REFORMA</t>
  </si>
  <si>
    <t>PRESIDENCIA MUNICIPAL</t>
  </si>
  <si>
    <t>SECRETARIA DE FINANZAS Y ADMINISTRACIÒN</t>
  </si>
  <si>
    <t>SECRETARIA GENERAL MUNICIPAL</t>
  </si>
  <si>
    <t>SECRETARÌA DE OBRAS PÙBLICAS  Y</t>
  </si>
  <si>
    <t>DESARROLLO URBANO</t>
  </si>
  <si>
    <t>SECRETARIA DE DESARROLLO ECONOMICO</t>
  </si>
  <si>
    <t>SECRETARIA DE SEGURIDAD PÙBLICA</t>
  </si>
  <si>
    <t>SECRETARÌA DE DESARROLLO HUMANO Y SOCIAL</t>
  </si>
  <si>
    <t>CONTRALORIA MUNICIPAL</t>
  </si>
  <si>
    <t>DIRECCIÒN DE CONTABILIDAD Y CONTROL</t>
  </si>
  <si>
    <t>PRESUPUESTAL</t>
  </si>
  <si>
    <t>DIRECCIÒN DE EGRESOS</t>
  </si>
  <si>
    <t>DIRECCIÒN DE ADMINISTRACIÒN</t>
  </si>
  <si>
    <t>DIRECCIÒN DE CONCURSOS Y LICITACIONES</t>
  </si>
  <si>
    <t>DIRECCIÒN DE INGRESOS</t>
  </si>
  <si>
    <t>DIRECCIÒN DE OBRAS PÙBLICAS</t>
  </si>
  <si>
    <t>DIRECCIÒN DE ESTUDIOS Y PROYECTOS</t>
  </si>
  <si>
    <t>DIRECCIÒN DE DESARROLLO URBANO</t>
  </si>
  <si>
    <t>DIRECCIÒN DE SERVICIOS MUNICIPALES</t>
  </si>
  <si>
    <t>DIRECCIÒN DE TURISMO</t>
  </si>
  <si>
    <t>DIRECCIÒN DE REGLAMENTOS Y ESPECTACULOS</t>
  </si>
  <si>
    <t>DIRECCIÒN DE FOMENTO INDUSTRIAL</t>
  </si>
  <si>
    <t>DIRECCIÒN DE PLANEACIÒN</t>
  </si>
  <si>
    <t>H. ASAMBLEA</t>
  </si>
  <si>
    <t>SECRETARIA DE PLANEACION Y PRESUPUESTO</t>
  </si>
  <si>
    <t>DIF MUNICIPAL</t>
  </si>
  <si>
    <t>CLASIFICACIÓN FUNCIONAL (FINALIDAD Y FUNCIÓN)</t>
  </si>
  <si>
    <t>_____</t>
  </si>
  <si>
    <t>_____________________________________________________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</si>
  <si>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</si>
  <si>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</si>
  <si>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</si>
  <si>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</si>
  <si>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</si>
  <si>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</si>
  <si>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</si>
  <si>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</t>
  </si>
  <si>
    <t>INTERIOR</t>
  </si>
  <si>
    <t>DESARROLLO SOCIAL</t>
  </si>
  <si>
    <t>PROTECCION AMBIENTAL</t>
  </si>
  <si>
    <t>VIVIENDA Y SERVICIOS A LA COMUNIDAD</t>
  </si>
  <si>
    <t>SALUD</t>
  </si>
  <si>
    <t>RECREACION, CULTURA Y OTRAS</t>
  </si>
  <si>
    <t>MANIFESTACIONES SOCIALES</t>
  </si>
  <si>
    <t>EDUCACION</t>
  </si>
  <si>
    <t>PROTECCION SOCIAL</t>
  </si>
  <si>
    <t>OTROS ASUNTOS SOCIALES</t>
  </si>
  <si>
    <t>DESARROLLO ECONOMICO</t>
  </si>
  <si>
    <t>ASUNTOS ECONOMICOS, COMERCIALES Y</t>
  </si>
  <si>
    <t>LABORALES EN GENERAL</t>
  </si>
  <si>
    <t>AGROPECUARIA, SILVICULTURA, PESCA Y CAZA</t>
  </si>
  <si>
    <t>COMBUSTIBLES Y ENERGIA</t>
  </si>
  <si>
    <t>MINERIA, MANUFACTURAS Y CONSTRUCCION</t>
  </si>
  <si>
    <t>COMUNICACIONES</t>
  </si>
  <si>
    <t>TURISMO</t>
  </si>
  <si>
    <t>CIENCIA, TECNOLOGIA E INNOVACION</t>
  </si>
  <si>
    <t>OTRAS INDUSTRIAS Y OTROS ASUNTOS</t>
  </si>
  <si>
    <t>ECONOMICOS</t>
  </si>
  <si>
    <t>OTRAS NO CLASIFICADAS EN FUNCIONES</t>
  </si>
  <si>
    <t>TRANSACCIONES DE LA DEUDA PUBLICA /</t>
  </si>
  <si>
    <t>COSTO FINANCIERO DE LA DEUDA</t>
  </si>
  <si>
    <t>TRANSFERENCIAS, PARTICIPACIONES Y</t>
  </si>
  <si>
    <t>APORTACIONES ENTRE DIFERENTES NIVELES Y</t>
  </si>
  <si>
    <t>ORDENES DE GOBIERNO</t>
  </si>
  <si>
    <t>SANEAMIENTO DEL SISTEMA FINANCIERO</t>
  </si>
  <si>
    <t>_x0007__x0007_</t>
  </si>
  <si>
    <t>GASTO POR CATEGORÍA PROGRAMÁTICA</t>
  </si>
  <si>
    <t xml:space="preserve">Subejercicio </t>
  </si>
  <si>
    <t>_</t>
  </si>
  <si>
    <t>_________________________________________________________</t>
  </si>
  <si>
    <t>Programas</t>
  </si>
  <si>
    <t>Subsidios: Sector Social y Privado o</t>
  </si>
  <si>
    <t>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</si>
  <si>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</si>
  <si>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</si>
  <si>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</si>
  <si>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</si>
  <si>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</si>
  <si>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</si>
  <si>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</si>
  <si>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</si>
  <si>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</si>
  <si>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</si>
  <si>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</t>
  </si>
  <si>
    <t>políticas públicas</t>
  </si>
  <si>
    <t>F</t>
  </si>
  <si>
    <t>Promoción y fomento</t>
  </si>
  <si>
    <t>G</t>
  </si>
  <si>
    <t>Regulación y supervisión</t>
  </si>
  <si>
    <t>A</t>
  </si>
  <si>
    <t>Funciones de las Fuerzas Armadas</t>
  </si>
  <si>
    <t>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</si>
  <si>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</si>
  <si>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</si>
  <si>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</si>
  <si>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</si>
  <si>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</si>
  <si>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</si>
  <si>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</t>
  </si>
  <si>
    <t>mejorar la eficiencia institucional</t>
  </si>
  <si>
    <t>O</t>
  </si>
  <si>
    <t>Apoyo a la función pública y al</t>
  </si>
  <si>
    <t>mejoramiento de la gestión</t>
  </si>
  <si>
    <t>W</t>
  </si>
  <si>
    <t>Operaciones ajenas</t>
  </si>
  <si>
    <t>Compromisos</t>
  </si>
  <si>
    <t>L</t>
  </si>
  <si>
    <t>Obligaciones de cumplimiento de</t>
  </si>
  <si>
    <t>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</si>
  <si>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</si>
  <si>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</si>
  <si>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</si>
  <si>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</si>
  <si>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</si>
  <si>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</si>
  <si>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</si>
  <si>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</si>
  <si>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</si>
  <si>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</si>
  <si>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</t>
  </si>
  <si>
    <t>reestructura de pensiones</t>
  </si>
  <si>
    <t>Programas de Gasto Federalizado (Gobierno Federal)</t>
  </si>
  <si>
    <t>I</t>
  </si>
  <si>
    <t>Gasto Federalizado</t>
  </si>
  <si>
    <t>C</t>
  </si>
  <si>
    <t>Participaciones a entidades federativas</t>
  </si>
  <si>
    <t>y municipios</t>
  </si>
  <si>
    <t>D</t>
  </si>
  <si>
    <t>Costo financiero, deuda o apoyos a</t>
  </si>
  <si>
    <t>deudores y ahorradores de la banca</t>
  </si>
  <si>
    <t>H</t>
  </si>
  <si>
    <t>Adeudos de ejercicios fiscales</t>
  </si>
  <si>
    <t>anteriores</t>
  </si>
  <si>
    <t>CLASIFICACIÓN ECONÓMICA (POR TIPO DE GASTO)</t>
  </si>
  <si>
    <t>GASTO CORRIENTE</t>
  </si>
  <si>
    <t>GASTO DE CAPITAL</t>
  </si>
  <si>
    <t>AMORTIZACIÓN DE LA DEUDA Y DISMINUCIÓN</t>
  </si>
  <si>
    <t>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</si>
</sst>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43" fontId="4" fillId="2" borderId="0" xfId="1" applyFont="1" applyFill="1"/>
    <xf numFmtId="4" fontId="3" fillId="0" borderId="0" xfId="1" applyNumberFormat="1" applyFont="1" applyFill="1"/>
    <xf numFmtId="164" fontId="3" fillId="0" borderId="0" xfId="1" applyNumberFormat="1" applyFont="1" applyFill="1"/>
    <xf numFmtId="43" fontId="4" fillId="0" borderId="0" xfId="1" applyFont="1" applyFill="1"/>
    <xf numFmtId="0" fontId="0" fillId="0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3" fontId="3" fillId="0" borderId="0" xfId="0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43" fontId="7" fillId="0" borderId="0" xfId="0" applyNumberFormat="1" applyFont="1" applyFill="1"/>
    <xf numFmtId="0" fontId="7" fillId="0" borderId="0" xfId="0" applyFont="1" applyFill="1"/>
    <xf numFmtId="49" fontId="3" fillId="0" borderId="0" xfId="1" applyNumberFormat="1" applyFont="1" applyFill="1" applyAlignment="1">
      <alignment horizontal="left"/>
    </xf>
    <xf numFmtId="43" fontId="3" fillId="0" borderId="0" xfId="1" applyFont="1" applyFill="1" applyAlignment="1">
      <alignment wrapText="1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164" fontId="0" fillId="0" borderId="0" xfId="1" applyNumberFormat="1" applyFont="1" applyFill="1"/>
    <xf numFmtId="0" fontId="3" fillId="0" borderId="0" xfId="0" applyFont="1" applyFill="1" applyAlignment="1">
      <alignment horizontal="left"/>
    </xf>
    <xf numFmtId="4" fontId="3" fillId="0" borderId="0" xfId="0" applyNumberFormat="1" applyFont="1" applyFill="1"/>
    <xf numFmtId="43" fontId="3" fillId="0" borderId="0" xfId="0" applyNumberFormat="1" applyFont="1" applyFill="1"/>
    <xf numFmtId="43" fontId="4" fillId="2" borderId="0" xfId="1" applyFont="1" applyFill="1" applyAlignment="1">
      <alignment vertical="center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164" fontId="0" fillId="0" borderId="0" xfId="0" applyNumberFormat="1" applyFont="1" applyFill="1"/>
    <xf numFmtId="4" fontId="0" fillId="0" borderId="0" xfId="1" applyNumberFormat="1" applyFont="1" applyFill="1"/>
    <xf numFmtId="4" fontId="0" fillId="0" borderId="0" xfId="0" applyNumberFormat="1" applyFont="1" applyFill="1"/>
    <xf numFmtId="43" fontId="4" fillId="2" borderId="0" xfId="1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1" applyNumberFormat="1" applyFont="1" applyFill="1" applyAlignment="1">
      <alignment horizontal="left"/>
    </xf>
    <xf numFmtId="43" fontId="0" fillId="0" borderId="0" xfId="1" applyFont="1" applyFill="1" applyAlignment="1">
      <alignment wrapText="1"/>
    </xf>
    <xf numFmtId="43" fontId="0" fillId="0" borderId="0" xfId="0" applyNumberFormat="1" applyFont="1" applyFill="1"/>
    <xf numFmtId="43" fontId="0" fillId="0" borderId="0" xfId="1" applyFont="1" applyFill="1"/>
    <xf numFmtId="49" fontId="0" fillId="0" borderId="0" xfId="0" applyNumberFormat="1" applyFont="1" applyFill="1"/>
    <xf numFmtId="49" fontId="4" fillId="2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center"/>
    </xf>
    <xf numFmtId="43" fontId="10" fillId="0" borderId="0" xfId="1" applyFont="1" applyAlignment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4" fontId="9" fillId="0" borderId="0" xfId="1" applyNumberFormat="1" applyFont="1" applyAlignment="1">
      <alignment horizontal="center"/>
    </xf>
    <xf numFmtId="4" fontId="10" fillId="0" borderId="0" xfId="1" applyNumberFormat="1" applyFont="1" applyAlignment="1"/>
    <xf numFmtId="43" fontId="2" fillId="0" borderId="0" xfId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3" fontId="0" fillId="0" borderId="0" xfId="1" applyFont="1" applyBorder="1"/>
    <xf numFmtId="2" fontId="0" fillId="0" borderId="0" xfId="0" applyNumberFormat="1" applyBorder="1"/>
    <xf numFmtId="43" fontId="0" fillId="0" borderId="0" xfId="1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1" applyNumberFormat="1" applyFont="1" applyAlignment="1">
      <alignment horizontal="center"/>
    </xf>
    <xf numFmtId="4" fontId="0" fillId="0" borderId="0" xfId="1" quotePrefix="1" applyNumberFormat="1" applyFont="1" applyAlignment="1">
      <alignment horizontal="center"/>
    </xf>
    <xf numFmtId="43" fontId="0" fillId="0" borderId="0" xfId="1" applyFont="1" applyAlignment="1">
      <alignment horizontal="center"/>
    </xf>
    <xf numFmtId="4" fontId="0" fillId="0" borderId="0" xfId="1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3" fontId="11" fillId="0" borderId="0" xfId="1" applyFont="1" applyAlignment="1">
      <alignment horizontal="center"/>
    </xf>
    <xf numFmtId="43" fontId="11" fillId="0" borderId="0" xfId="1" applyFont="1" applyAlignment="1">
      <alignment horizontal="left"/>
    </xf>
    <xf numFmtId="4" fontId="11" fillId="0" borderId="0" xfId="1" applyNumberFormat="1" applyFont="1" applyAlignment="1">
      <alignment horizontal="left"/>
    </xf>
    <xf numFmtId="4" fontId="11" fillId="0" borderId="0" xfId="1" applyNumberFormat="1" applyFont="1" applyAlignment="1">
      <alignment horizontal="center"/>
    </xf>
    <xf numFmtId="43" fontId="11" fillId="0" borderId="0" xfId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164" fontId="0" fillId="0" borderId="0" xfId="1" applyNumberFormat="1" applyFont="1"/>
    <xf numFmtId="164" fontId="11" fillId="0" borderId="0" xfId="1" applyNumberFormat="1" applyFont="1" applyAlignment="1">
      <alignment horizontal="left"/>
    </xf>
    <xf numFmtId="164" fontId="11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left"/>
    </xf>
  </cellXfs>
  <cellStyles count="4">
    <cellStyle name="Millares" xfId="1" builtinId="3"/>
    <cellStyle name="Normal" xfId="0" builtinId="0"/>
    <cellStyle name="Normal 3" xfId="2"/>
    <cellStyle name="Título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566</xdr:row>
      <xdr:rowOff>142875</xdr:rowOff>
    </xdr:from>
    <xdr:to>
      <xdr:col>6</xdr:col>
      <xdr:colOff>952501</xdr:colOff>
      <xdr:row>581</xdr:row>
      <xdr:rowOff>142875</xdr:rowOff>
    </xdr:to>
    <xdr:sp macro="" textlink="">
      <xdr:nvSpPr>
        <xdr:cNvPr id="4" name="3 CuadroTexto"/>
        <xdr:cNvSpPr txBox="1"/>
      </xdr:nvSpPr>
      <xdr:spPr>
        <a:xfrm>
          <a:off x="1" y="149818725"/>
          <a:ext cx="9658350" cy="285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</a:t>
          </a:r>
          <a:r>
            <a:rPr lang="es-MX" sz="1100" baseline="0"/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ORTIZ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C. MA DE LA LUZ NERI ESTRADA </a:t>
          </a:r>
          <a:r>
            <a:rPr lang="es-MX" sz="1100"/>
            <a:t>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C. RUBÉN CONTRERAS GÓMEZ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PRESIDENTE DEL CONSEJO MUNICIPAL INTERINO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570379</xdr:colOff>
      <xdr:row>130</xdr:row>
      <xdr:rowOff>171450</xdr:rowOff>
    </xdr:from>
    <xdr:to>
      <xdr:col>8</xdr:col>
      <xdr:colOff>783291</xdr:colOff>
      <xdr:row>147</xdr:row>
      <xdr:rowOff>123825</xdr:rowOff>
    </xdr:to>
    <xdr:sp macro="" textlink="">
      <xdr:nvSpPr>
        <xdr:cNvPr id="2" name="1 CuadroTexto"/>
        <xdr:cNvSpPr txBox="1"/>
      </xdr:nvSpPr>
      <xdr:spPr>
        <a:xfrm>
          <a:off x="570379" y="24926925"/>
          <a:ext cx="9814112" cy="3190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</a:t>
          </a:r>
          <a:r>
            <a:rPr lang="es-MX" sz="1100" baseline="0"/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ORTIZ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C. MA DE LA LUZ NERI ESTRADA</a:t>
          </a:r>
          <a:r>
            <a:rPr lang="es-MX" sz="1100"/>
            <a:t>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C. RUBÉN CONTRERAS GÓMEZ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PRESIDENTE DEL CONSEJO MUNICIPAL INTERINO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130</xdr:row>
      <xdr:rowOff>123265</xdr:rowOff>
    </xdr:from>
    <xdr:to>
      <xdr:col>8</xdr:col>
      <xdr:colOff>145677</xdr:colOff>
      <xdr:row>145</xdr:row>
      <xdr:rowOff>123265</xdr:rowOff>
    </xdr:to>
    <xdr:sp macro="" textlink="">
      <xdr:nvSpPr>
        <xdr:cNvPr id="2" name="1 CuadroTexto"/>
        <xdr:cNvSpPr txBox="1"/>
      </xdr:nvSpPr>
      <xdr:spPr>
        <a:xfrm>
          <a:off x="1" y="24745390"/>
          <a:ext cx="9794501" cy="285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</a:t>
          </a:r>
          <a:r>
            <a:rPr lang="es-MX" sz="1100" baseline="0"/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ORTIZ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C. MA DE LA LUZ NERI ESTRADA </a:t>
          </a:r>
          <a:r>
            <a:rPr lang="es-MX" sz="1100"/>
            <a:t>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C. RUBÉN CONTRERAS GÓMEZ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PRESIDENTE DEL CONSEJO MUNICIPAL INTERINO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156883</xdr:colOff>
      <xdr:row>50</xdr:row>
      <xdr:rowOff>123265</xdr:rowOff>
    </xdr:from>
    <xdr:to>
      <xdr:col>7</xdr:col>
      <xdr:colOff>739588</xdr:colOff>
      <xdr:row>65</xdr:row>
      <xdr:rowOff>123265</xdr:rowOff>
    </xdr:to>
    <xdr:sp macro="" textlink="">
      <xdr:nvSpPr>
        <xdr:cNvPr id="2" name="1 CuadroTexto"/>
        <xdr:cNvSpPr txBox="1"/>
      </xdr:nvSpPr>
      <xdr:spPr>
        <a:xfrm>
          <a:off x="156883" y="9629215"/>
          <a:ext cx="9679080" cy="285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</a:t>
          </a:r>
          <a:r>
            <a:rPr lang="es-MX" sz="1100" baseline="0"/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ORTIZ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C. MA DE  LA LUZ NERI ESTRADA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C. RUBÉN CONTRERAS GÓMEZ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PRESIDENTE DEL CONSEJO MUNICIPAL INTERINO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38100</xdr:rowOff>
    </xdr:from>
    <xdr:to>
      <xdr:col>8</xdr:col>
      <xdr:colOff>85725</xdr:colOff>
      <xdr:row>79</xdr:row>
      <xdr:rowOff>38100</xdr:rowOff>
    </xdr:to>
    <xdr:sp macro="" textlink="">
      <xdr:nvSpPr>
        <xdr:cNvPr id="2" name="1 CuadroTexto"/>
        <xdr:cNvSpPr txBox="1"/>
      </xdr:nvSpPr>
      <xdr:spPr>
        <a:xfrm>
          <a:off x="0" y="12125325"/>
          <a:ext cx="9677400" cy="285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</a:t>
          </a:r>
          <a:r>
            <a:rPr lang="es-MX" sz="1100" baseline="0"/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ORTIZ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C. MA DE LA LUZ NERI ESTRADA </a:t>
          </a:r>
          <a:r>
            <a:rPr lang="es-MX" sz="1100"/>
            <a:t>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C. RUBÉN CONTRERAS GÓMEZ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PRESIDENTE DEL CONSEJO MUNICIPAL INTERINO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58</xdr:row>
      <xdr:rowOff>133350</xdr:rowOff>
    </xdr:from>
    <xdr:to>
      <xdr:col>7</xdr:col>
      <xdr:colOff>752475</xdr:colOff>
      <xdr:row>73</xdr:row>
      <xdr:rowOff>133350</xdr:rowOff>
    </xdr:to>
    <xdr:sp macro="" textlink="">
      <xdr:nvSpPr>
        <xdr:cNvPr id="2" name="1 CuadroTexto"/>
        <xdr:cNvSpPr txBox="1"/>
      </xdr:nvSpPr>
      <xdr:spPr>
        <a:xfrm>
          <a:off x="942975" y="11001375"/>
          <a:ext cx="9648825" cy="285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</a:t>
          </a:r>
          <a:r>
            <a:rPr lang="es-MX" sz="1100" baseline="0"/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ORTIZ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C. MA DE LA LUZ NERI ESTRADA</a:t>
          </a:r>
          <a:r>
            <a:rPr lang="es-MX" sz="1100"/>
            <a:t>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C. RUBÉN CONTRERAS GÓMEZ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PRESIDENTE DEL CONSEJO MUNICIPAL INTERINO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8</xdr:col>
      <xdr:colOff>95250</xdr:colOff>
      <xdr:row>39</xdr:row>
      <xdr:rowOff>142875</xdr:rowOff>
    </xdr:to>
    <xdr:sp macro="" textlink="">
      <xdr:nvSpPr>
        <xdr:cNvPr id="2" name="1 CuadroTexto"/>
        <xdr:cNvSpPr txBox="1"/>
      </xdr:nvSpPr>
      <xdr:spPr>
        <a:xfrm>
          <a:off x="0" y="4876800"/>
          <a:ext cx="9839325" cy="285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</a:t>
          </a:r>
          <a:r>
            <a:rPr lang="es-MX" sz="1100" baseline="0"/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ORTIZ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C. MA DE LA LUZ NERI ESTRADA 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C. RUBÉN CONTRERAS GÓMEZ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PRESIDENTE DEL CONSEJO MUNICIPAL INTERINO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5"/>
  <sheetViews>
    <sheetView tabSelected="1" view="pageBreakPreview" zoomScaleNormal="100" zoomScaleSheetLayoutView="100" workbookViewId="0">
      <pane ySplit="6" topLeftCell="A7" activePane="bottomLeft" state="frozen"/>
      <selection activeCell="B26" sqref="B26"/>
      <selection pane="bottomLeft" activeCell="B16" sqref="B16"/>
    </sheetView>
  </sheetViews>
  <sheetFormatPr baseColWidth="10" defaultRowHeight="15" x14ac:dyDescent="0.25"/>
  <cols>
    <col min="1" max="1" width="7.28515625" style="42" customWidth="1"/>
    <col min="2" max="2" width="49" style="23" customWidth="1"/>
    <col min="3" max="3" width="19" style="5" customWidth="1"/>
    <col min="4" max="4" width="19.28515625" style="5" customWidth="1"/>
    <col min="5" max="5" width="19.140625" style="5" customWidth="1"/>
    <col min="6" max="6" width="19" style="5" customWidth="1"/>
    <col min="7" max="7" width="19.140625" style="5" customWidth="1"/>
    <col min="8" max="8" width="14.42578125" style="5" bestFit="1" customWidth="1"/>
    <col min="9" max="9" width="12.85546875" style="5" bestFit="1" customWidth="1"/>
    <col min="10" max="16384" width="11.42578125" style="5"/>
  </cols>
  <sheetData>
    <row r="1" spans="1:8" x14ac:dyDescent="0.25">
      <c r="A1" s="44" t="s">
        <v>318</v>
      </c>
      <c r="B1" s="44"/>
      <c r="C1" s="44"/>
      <c r="D1" s="44"/>
      <c r="E1" s="44"/>
      <c r="F1" s="44"/>
      <c r="G1" s="44"/>
    </row>
    <row r="2" spans="1:8" x14ac:dyDescent="0.25">
      <c r="A2" s="44" t="s">
        <v>363</v>
      </c>
      <c r="B2" s="44"/>
      <c r="C2" s="44"/>
      <c r="D2" s="44"/>
      <c r="E2" s="44"/>
      <c r="F2" s="44"/>
      <c r="G2" s="44"/>
    </row>
    <row r="3" spans="1:8" ht="27" customHeight="1" x14ac:dyDescent="0.25">
      <c r="A3" s="45" t="s">
        <v>371</v>
      </c>
      <c r="B3" s="45"/>
      <c r="C3" s="45"/>
      <c r="D3" s="45"/>
      <c r="E3" s="45"/>
      <c r="F3" s="45"/>
      <c r="G3" s="45"/>
    </row>
    <row r="4" spans="1:8" s="7" customFormat="1" ht="9.75" customHeight="1" x14ac:dyDescent="0.2">
      <c r="A4" s="48" t="s">
        <v>367</v>
      </c>
      <c r="B4" s="47" t="s">
        <v>0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364</v>
      </c>
    </row>
    <row r="5" spans="1:8" s="7" customFormat="1" ht="9.75" customHeight="1" x14ac:dyDescent="0.2">
      <c r="A5" s="48"/>
      <c r="B5" s="47"/>
      <c r="C5" s="6" t="s">
        <v>2</v>
      </c>
      <c r="D5" s="6" t="s">
        <v>3</v>
      </c>
      <c r="E5" s="6" t="s">
        <v>4</v>
      </c>
      <c r="F5" s="6" t="s">
        <v>5</v>
      </c>
      <c r="G5" s="6" t="s">
        <v>365</v>
      </c>
    </row>
    <row r="6" spans="1:8" s="7" customFormat="1" ht="9.75" customHeight="1" x14ac:dyDescent="0.2">
      <c r="A6" s="48"/>
      <c r="B6" s="47"/>
      <c r="C6" s="6">
        <v>-1</v>
      </c>
      <c r="D6" s="6">
        <v>-3</v>
      </c>
      <c r="E6" s="6">
        <v>-4</v>
      </c>
      <c r="F6" s="6">
        <v>-5</v>
      </c>
      <c r="G6" s="6" t="s">
        <v>366</v>
      </c>
    </row>
    <row r="7" spans="1:8" ht="11.25" customHeight="1" x14ac:dyDescent="0.25">
      <c r="A7" s="8"/>
      <c r="B7" s="9"/>
      <c r="C7" s="4"/>
      <c r="D7" s="11"/>
      <c r="E7" s="10"/>
      <c r="F7" s="10"/>
      <c r="G7" s="12"/>
    </row>
    <row r="8" spans="1:8" s="16" customFormat="1" ht="15.75" x14ac:dyDescent="0.25">
      <c r="A8" s="13" t="s">
        <v>31</v>
      </c>
      <c r="B8" s="14"/>
      <c r="C8" s="1">
        <f>+C9+C30+C66+C116+C128+C151+C159+C162</f>
        <v>163645594</v>
      </c>
      <c r="D8" s="1">
        <f t="shared" ref="D8:G8" si="0">+D9+D30+D66+D116+D128+D151+D159+D162</f>
        <v>163716813.99999997</v>
      </c>
      <c r="E8" s="1">
        <f t="shared" si="0"/>
        <v>114236148.68000001</v>
      </c>
      <c r="F8" s="1">
        <f t="shared" si="0"/>
        <v>113033424.04000002</v>
      </c>
      <c r="G8" s="1">
        <f t="shared" si="0"/>
        <v>49480665.32</v>
      </c>
      <c r="H8" s="15"/>
    </row>
    <row r="9" spans="1:8" x14ac:dyDescent="0.25">
      <c r="A9" s="17">
        <v>1</v>
      </c>
      <c r="B9" s="18" t="s">
        <v>6</v>
      </c>
      <c r="C9" s="2">
        <f t="shared" ref="C9:F9" si="1">+C10+C13+C15+C22+C28+C26</f>
        <v>27250594</v>
      </c>
      <c r="D9" s="2">
        <f t="shared" si="1"/>
        <v>43415404.359999992</v>
      </c>
      <c r="E9" s="2">
        <f t="shared" si="1"/>
        <v>18107076.050000001</v>
      </c>
      <c r="F9" s="2">
        <f t="shared" si="1"/>
        <v>18107076.050000001</v>
      </c>
      <c r="G9" s="2">
        <f>+G10+G13+G15+G22+G28+G26</f>
        <v>25308328.309999999</v>
      </c>
    </row>
    <row r="10" spans="1:8" s="21" customFormat="1" ht="30" x14ac:dyDescent="0.25">
      <c r="A10" s="19">
        <v>1.1000000000000001</v>
      </c>
      <c r="B10" s="20" t="s">
        <v>32</v>
      </c>
      <c r="C10" s="3">
        <f t="shared" ref="C10" si="2">+C11+C12</f>
        <v>5850000</v>
      </c>
      <c r="D10" s="3">
        <f>+D11+D12</f>
        <v>12365660</v>
      </c>
      <c r="E10" s="3">
        <f t="shared" ref="E10:F10" si="3">+E11+E12</f>
        <v>446960</v>
      </c>
      <c r="F10" s="3">
        <f t="shared" si="3"/>
        <v>446960</v>
      </c>
      <c r="G10" s="3">
        <f>+G11+G12</f>
        <v>11918700</v>
      </c>
    </row>
    <row r="11" spans="1:8" x14ac:dyDescent="0.25">
      <c r="A11" s="22" t="s">
        <v>59</v>
      </c>
      <c r="B11" s="23" t="s">
        <v>60</v>
      </c>
      <c r="C11" s="24">
        <v>0</v>
      </c>
      <c r="D11" s="24">
        <v>446960</v>
      </c>
      <c r="E11" s="24">
        <v>446960</v>
      </c>
      <c r="F11" s="24">
        <f>+E11</f>
        <v>446960</v>
      </c>
      <c r="G11" s="24">
        <f>+D11-E11</f>
        <v>0</v>
      </c>
    </row>
    <row r="12" spans="1:8" x14ac:dyDescent="0.25">
      <c r="A12" s="22" t="s">
        <v>61</v>
      </c>
      <c r="B12" s="23" t="s">
        <v>62</v>
      </c>
      <c r="C12" s="24">
        <v>5850000</v>
      </c>
      <c r="D12" s="24">
        <v>11918700</v>
      </c>
      <c r="E12" s="24">
        <v>0</v>
      </c>
      <c r="F12" s="24">
        <f>+E12</f>
        <v>0</v>
      </c>
      <c r="G12" s="24">
        <f>+D12-E12</f>
        <v>11918700</v>
      </c>
    </row>
    <row r="13" spans="1:8" s="21" customFormat="1" ht="30" x14ac:dyDescent="0.25">
      <c r="A13" s="19">
        <v>1.2</v>
      </c>
      <c r="B13" s="20" t="s">
        <v>33</v>
      </c>
      <c r="C13" s="3">
        <f>+C14</f>
        <v>13500000</v>
      </c>
      <c r="D13" s="3">
        <f>+D14</f>
        <v>21309632.879999999</v>
      </c>
      <c r="E13" s="3">
        <f t="shared" ref="E13:G13" si="4">+E14</f>
        <v>14355549.880000001</v>
      </c>
      <c r="F13" s="3">
        <f t="shared" si="4"/>
        <v>14355549.880000001</v>
      </c>
      <c r="G13" s="3">
        <f t="shared" si="4"/>
        <v>6954082.9999999981</v>
      </c>
    </row>
    <row r="14" spans="1:8" x14ac:dyDescent="0.25">
      <c r="A14" s="22" t="s">
        <v>64</v>
      </c>
      <c r="B14" s="23" t="s">
        <v>65</v>
      </c>
      <c r="C14" s="24">
        <v>13500000</v>
      </c>
      <c r="D14" s="24">
        <v>21309632.879999999</v>
      </c>
      <c r="E14" s="24">
        <v>14355549.880000001</v>
      </c>
      <c r="F14" s="24">
        <f>+E14</f>
        <v>14355549.880000001</v>
      </c>
      <c r="G14" s="24">
        <f>+D14-E14</f>
        <v>6954082.9999999981</v>
      </c>
    </row>
    <row r="15" spans="1:8" s="21" customFormat="1" x14ac:dyDescent="0.25">
      <c r="A15" s="19">
        <v>1.3</v>
      </c>
      <c r="B15" s="20" t="s">
        <v>7</v>
      </c>
      <c r="C15" s="3">
        <f>+C16+C19+C20</f>
        <v>1700594</v>
      </c>
      <c r="D15" s="3">
        <f t="shared" ref="D15:F15" si="5">+D16+D19+D20+D21</f>
        <v>6174557.79</v>
      </c>
      <c r="E15" s="3">
        <f t="shared" si="5"/>
        <v>611296.25</v>
      </c>
      <c r="F15" s="3">
        <f t="shared" si="5"/>
        <v>611296.25</v>
      </c>
      <c r="G15" s="3">
        <f>+G16+G19+G20+G21</f>
        <v>5563261.54</v>
      </c>
    </row>
    <row r="16" spans="1:8" s="21" customFormat="1" ht="30" x14ac:dyDescent="0.25">
      <c r="A16" s="25" t="s">
        <v>66</v>
      </c>
      <c r="B16" s="20" t="s">
        <v>67</v>
      </c>
      <c r="C16" s="3">
        <f>+C17+C18</f>
        <v>950000</v>
      </c>
      <c r="D16" s="3">
        <f>+D17+D18</f>
        <v>5584036.6200000001</v>
      </c>
      <c r="E16" s="3">
        <f t="shared" ref="E16:F16" si="6">+E17+E18</f>
        <v>162435.07999999999</v>
      </c>
      <c r="F16" s="3">
        <f t="shared" si="6"/>
        <v>162435.07999999999</v>
      </c>
      <c r="G16" s="3">
        <f>+D16-E16</f>
        <v>5421601.54</v>
      </c>
    </row>
    <row r="17" spans="1:8" x14ac:dyDescent="0.25">
      <c r="A17" s="22" t="s">
        <v>70</v>
      </c>
      <c r="B17" s="23" t="s">
        <v>68</v>
      </c>
      <c r="C17" s="24">
        <v>0</v>
      </c>
      <c r="D17" s="24">
        <v>200000</v>
      </c>
      <c r="E17" s="24">
        <v>162435.07999999999</v>
      </c>
      <c r="F17" s="24">
        <f>+E17</f>
        <v>162435.07999999999</v>
      </c>
      <c r="G17" s="24">
        <f>+D17-E17</f>
        <v>37564.920000000013</v>
      </c>
    </row>
    <row r="18" spans="1:8" x14ac:dyDescent="0.25">
      <c r="A18" s="22" t="s">
        <v>71</v>
      </c>
      <c r="B18" s="23" t="s">
        <v>243</v>
      </c>
      <c r="C18" s="24">
        <v>950000</v>
      </c>
      <c r="D18" s="24">
        <v>5384036.6200000001</v>
      </c>
      <c r="E18" s="24">
        <v>0</v>
      </c>
      <c r="F18" s="24">
        <f>+E18</f>
        <v>0</v>
      </c>
      <c r="G18" s="24">
        <f>+D18-E18</f>
        <v>5384036.6200000001</v>
      </c>
    </row>
    <row r="19" spans="1:8" x14ac:dyDescent="0.25">
      <c r="A19" s="22" t="s">
        <v>72</v>
      </c>
      <c r="B19" s="23" t="s">
        <v>73</v>
      </c>
      <c r="C19" s="24">
        <v>750594</v>
      </c>
      <c r="D19" s="24">
        <v>590521.17000000004</v>
      </c>
      <c r="E19" s="24">
        <v>448861.17</v>
      </c>
      <c r="F19" s="24">
        <f t="shared" ref="F19" si="7">+E19</f>
        <v>448861.17</v>
      </c>
      <c r="G19" s="24">
        <f t="shared" ref="G19" si="8">+D19-E19</f>
        <v>141660.00000000006</v>
      </c>
    </row>
    <row r="20" spans="1:8" x14ac:dyDescent="0.25">
      <c r="A20" s="22" t="s">
        <v>74</v>
      </c>
      <c r="B20" s="23" t="s">
        <v>75</v>
      </c>
      <c r="C20" s="24">
        <v>0</v>
      </c>
      <c r="D20" s="24">
        <v>0</v>
      </c>
      <c r="E20" s="24">
        <v>0</v>
      </c>
      <c r="F20" s="24">
        <f>+E20</f>
        <v>0</v>
      </c>
      <c r="G20" s="24">
        <f>+D20-E20</f>
        <v>0</v>
      </c>
    </row>
    <row r="21" spans="1:8" x14ac:dyDescent="0.25">
      <c r="A21" s="22" t="s">
        <v>350</v>
      </c>
      <c r="B21" s="23" t="s">
        <v>351</v>
      </c>
      <c r="C21" s="24">
        <v>0</v>
      </c>
      <c r="D21" s="24">
        <v>0</v>
      </c>
      <c r="E21" s="24">
        <v>0</v>
      </c>
      <c r="F21" s="24">
        <f>+E21</f>
        <v>0</v>
      </c>
      <c r="G21" s="24">
        <f>+D21-E21</f>
        <v>0</v>
      </c>
    </row>
    <row r="22" spans="1:8" s="21" customFormat="1" x14ac:dyDescent="0.25">
      <c r="A22" s="19">
        <v>1.5</v>
      </c>
      <c r="B22" s="20" t="s">
        <v>9</v>
      </c>
      <c r="C22" s="3">
        <f>+C23+C25+C24</f>
        <v>6200000</v>
      </c>
      <c r="D22" s="3">
        <f>+D23+D25+D24</f>
        <v>3565553.69</v>
      </c>
      <c r="E22" s="3">
        <f>+E23+E25+E24</f>
        <v>2693269.92</v>
      </c>
      <c r="F22" s="3">
        <f t="shared" ref="F22:G22" si="9">+F23+F25+F24</f>
        <v>2693269.92</v>
      </c>
      <c r="G22" s="3">
        <f t="shared" si="9"/>
        <v>872283.77</v>
      </c>
    </row>
    <row r="23" spans="1:8" x14ac:dyDescent="0.25">
      <c r="A23" s="22" t="s">
        <v>77</v>
      </c>
      <c r="B23" s="23" t="s">
        <v>78</v>
      </c>
      <c r="C23" s="24">
        <v>6000000</v>
      </c>
      <c r="D23" s="24">
        <v>3542921.69</v>
      </c>
      <c r="E23" s="24">
        <v>2690637.92</v>
      </c>
      <c r="F23" s="24">
        <f t="shared" ref="F23:F25" si="10">+E23</f>
        <v>2690637.92</v>
      </c>
      <c r="G23" s="24">
        <f t="shared" ref="G23:G25" si="11">+D23-E23</f>
        <v>852283.77</v>
      </c>
    </row>
    <row r="24" spans="1:8" x14ac:dyDescent="0.25">
      <c r="A24" s="22" t="s">
        <v>250</v>
      </c>
      <c r="B24" s="23" t="s">
        <v>251</v>
      </c>
      <c r="C24" s="24">
        <v>0</v>
      </c>
      <c r="D24" s="24">
        <v>0</v>
      </c>
      <c r="E24" s="24">
        <v>0</v>
      </c>
      <c r="F24" s="24">
        <f t="shared" si="10"/>
        <v>0</v>
      </c>
      <c r="G24" s="24">
        <f t="shared" si="11"/>
        <v>0</v>
      </c>
    </row>
    <row r="25" spans="1:8" x14ac:dyDescent="0.25">
      <c r="A25" s="22" t="s">
        <v>79</v>
      </c>
      <c r="B25" s="23" t="s">
        <v>9</v>
      </c>
      <c r="C25" s="24">
        <v>200000</v>
      </c>
      <c r="D25" s="24">
        <v>22632</v>
      </c>
      <c r="E25" s="24">
        <v>2632</v>
      </c>
      <c r="F25" s="24">
        <f t="shared" si="10"/>
        <v>2632</v>
      </c>
      <c r="G25" s="24">
        <f t="shared" si="11"/>
        <v>20000</v>
      </c>
    </row>
    <row r="26" spans="1:8" s="21" customFormat="1" x14ac:dyDescent="0.25">
      <c r="A26" s="19" t="s">
        <v>252</v>
      </c>
      <c r="B26" s="20" t="s">
        <v>255</v>
      </c>
      <c r="C26" s="3">
        <f>+C27</f>
        <v>0</v>
      </c>
      <c r="D26" s="3">
        <f>+D27</f>
        <v>0</v>
      </c>
      <c r="E26" s="3">
        <f t="shared" ref="C26:G28" si="12">+E27</f>
        <v>0</v>
      </c>
      <c r="F26" s="3">
        <f t="shared" si="12"/>
        <v>0</v>
      </c>
      <c r="G26" s="3">
        <f t="shared" si="12"/>
        <v>0</v>
      </c>
    </row>
    <row r="27" spans="1:8" ht="30" x14ac:dyDescent="0.25">
      <c r="A27" s="22" t="s">
        <v>253</v>
      </c>
      <c r="B27" s="23" t="s">
        <v>254</v>
      </c>
      <c r="C27" s="24">
        <v>0</v>
      </c>
      <c r="D27" s="24">
        <v>0</v>
      </c>
      <c r="E27" s="24">
        <v>0</v>
      </c>
      <c r="F27" s="24">
        <f>+E27</f>
        <v>0</v>
      </c>
      <c r="G27" s="24">
        <f>+D27-E27</f>
        <v>0</v>
      </c>
    </row>
    <row r="28" spans="1:8" s="21" customFormat="1" x14ac:dyDescent="0.25">
      <c r="A28" s="19">
        <v>1.7</v>
      </c>
      <c r="B28" s="20" t="s">
        <v>10</v>
      </c>
      <c r="C28" s="3">
        <f t="shared" si="12"/>
        <v>0</v>
      </c>
      <c r="D28" s="3">
        <f>+D29</f>
        <v>0</v>
      </c>
      <c r="E28" s="3">
        <f t="shared" si="12"/>
        <v>0</v>
      </c>
      <c r="F28" s="3">
        <f t="shared" si="12"/>
        <v>0</v>
      </c>
      <c r="G28" s="3">
        <f t="shared" si="12"/>
        <v>0</v>
      </c>
    </row>
    <row r="29" spans="1:8" x14ac:dyDescent="0.25">
      <c r="A29" s="22" t="s">
        <v>80</v>
      </c>
      <c r="B29" s="23" t="s">
        <v>81</v>
      </c>
      <c r="C29" s="24">
        <v>0</v>
      </c>
      <c r="D29" s="24">
        <v>0</v>
      </c>
      <c r="E29" s="24">
        <v>0</v>
      </c>
      <c r="F29" s="24">
        <f>+E29</f>
        <v>0</v>
      </c>
      <c r="G29" s="24">
        <f>+D29-E29</f>
        <v>0</v>
      </c>
    </row>
    <row r="30" spans="1:8" s="21" customFormat="1" x14ac:dyDescent="0.25">
      <c r="A30" s="17">
        <v>2</v>
      </c>
      <c r="B30" s="18" t="s">
        <v>11</v>
      </c>
      <c r="C30" s="2">
        <f t="shared" ref="C30:G30" si="13">+C31+C39+C43+C48+C50+C53+C59+C57</f>
        <v>28585000</v>
      </c>
      <c r="D30" s="2">
        <f t="shared" si="13"/>
        <v>30204976.629999999</v>
      </c>
      <c r="E30" s="2">
        <f t="shared" si="13"/>
        <v>21705636.059999999</v>
      </c>
      <c r="F30" s="2">
        <f t="shared" si="13"/>
        <v>21705636.059999999</v>
      </c>
      <c r="G30" s="2">
        <f t="shared" si="13"/>
        <v>8499340.5700000003</v>
      </c>
      <c r="H30" s="26"/>
    </row>
    <row r="31" spans="1:8" s="21" customFormat="1" ht="30" x14ac:dyDescent="0.25">
      <c r="A31" s="25">
        <v>2.1</v>
      </c>
      <c r="B31" s="20" t="s">
        <v>55</v>
      </c>
      <c r="C31" s="3">
        <f>+C32+C33+C35+C36+C37+C38+C34</f>
        <v>6860000</v>
      </c>
      <c r="D31" s="3">
        <f t="shared" ref="D31:G31" si="14">+D32+D33+D35+D36+D37+D38+D34</f>
        <v>6161978.6599999992</v>
      </c>
      <c r="E31" s="3">
        <f t="shared" si="14"/>
        <v>4120964.93</v>
      </c>
      <c r="F31" s="3">
        <f t="shared" si="14"/>
        <v>4120964.93</v>
      </c>
      <c r="G31" s="3">
        <f t="shared" si="14"/>
        <v>2041013.73</v>
      </c>
      <c r="H31" s="26"/>
    </row>
    <row r="32" spans="1:8" x14ac:dyDescent="0.25">
      <c r="A32" s="22" t="s">
        <v>82</v>
      </c>
      <c r="B32" s="23" t="s">
        <v>88</v>
      </c>
      <c r="C32" s="24">
        <v>3200000</v>
      </c>
      <c r="D32" s="24">
        <v>2762606.63</v>
      </c>
      <c r="E32" s="24">
        <v>2248628.63</v>
      </c>
      <c r="F32" s="24">
        <f t="shared" ref="F32:F38" si="15">+E32</f>
        <v>2248628.63</v>
      </c>
      <c r="G32" s="24">
        <f t="shared" ref="G32:G38" si="16">+D32-E32</f>
        <v>513978</v>
      </c>
    </row>
    <row r="33" spans="1:7" ht="30" x14ac:dyDescent="0.25">
      <c r="A33" s="22" t="s">
        <v>83</v>
      </c>
      <c r="B33" s="23" t="s">
        <v>89</v>
      </c>
      <c r="C33" s="24">
        <v>2600000</v>
      </c>
      <c r="D33" s="24">
        <v>2030238.31</v>
      </c>
      <c r="E33" s="24">
        <v>929341.03</v>
      </c>
      <c r="F33" s="24">
        <f t="shared" si="15"/>
        <v>929341.03</v>
      </c>
      <c r="G33" s="24">
        <f t="shared" si="16"/>
        <v>1100897.28</v>
      </c>
    </row>
    <row r="34" spans="1:7" x14ac:dyDescent="0.25">
      <c r="A34" s="22" t="s">
        <v>256</v>
      </c>
      <c r="B34" s="23" t="s">
        <v>257</v>
      </c>
      <c r="C34" s="24">
        <v>0</v>
      </c>
      <c r="D34" s="24">
        <v>0</v>
      </c>
      <c r="E34" s="24">
        <v>0</v>
      </c>
      <c r="F34" s="24">
        <f t="shared" si="15"/>
        <v>0</v>
      </c>
      <c r="G34" s="24">
        <f t="shared" si="16"/>
        <v>0</v>
      </c>
    </row>
    <row r="35" spans="1:7" ht="30" x14ac:dyDescent="0.25">
      <c r="A35" s="22" t="s">
        <v>84</v>
      </c>
      <c r="B35" s="23" t="s">
        <v>90</v>
      </c>
      <c r="C35" s="24">
        <v>560000</v>
      </c>
      <c r="D35" s="24">
        <v>569186.47</v>
      </c>
      <c r="E35" s="24">
        <v>364932.46</v>
      </c>
      <c r="F35" s="24">
        <f t="shared" si="15"/>
        <v>364932.46</v>
      </c>
      <c r="G35" s="24">
        <f t="shared" si="16"/>
        <v>204254.00999999995</v>
      </c>
    </row>
    <row r="36" spans="1:7" x14ac:dyDescent="0.25">
      <c r="A36" s="22" t="s">
        <v>85</v>
      </c>
      <c r="B36" s="23" t="s">
        <v>91</v>
      </c>
      <c r="C36" s="24">
        <v>0</v>
      </c>
      <c r="D36" s="24">
        <v>0</v>
      </c>
      <c r="E36" s="24">
        <v>0</v>
      </c>
      <c r="F36" s="24">
        <f t="shared" si="15"/>
        <v>0</v>
      </c>
      <c r="G36" s="24">
        <f t="shared" si="16"/>
        <v>0</v>
      </c>
    </row>
    <row r="37" spans="1:7" x14ac:dyDescent="0.25">
      <c r="A37" s="22" t="s">
        <v>86</v>
      </c>
      <c r="B37" s="23" t="s">
        <v>92</v>
      </c>
      <c r="C37" s="24">
        <v>500000</v>
      </c>
      <c r="D37" s="24">
        <v>799947.25</v>
      </c>
      <c r="E37" s="24">
        <v>578062.81000000006</v>
      </c>
      <c r="F37" s="24">
        <f t="shared" si="15"/>
        <v>578062.81000000006</v>
      </c>
      <c r="G37" s="24">
        <f t="shared" si="16"/>
        <v>221884.43999999994</v>
      </c>
    </row>
    <row r="38" spans="1:7" x14ac:dyDescent="0.25">
      <c r="A38" s="22" t="s">
        <v>87</v>
      </c>
      <c r="B38" s="23" t="s">
        <v>93</v>
      </c>
      <c r="C38" s="24">
        <v>0</v>
      </c>
      <c r="D38" s="24">
        <v>0</v>
      </c>
      <c r="E38" s="24">
        <v>0</v>
      </c>
      <c r="F38" s="24">
        <f t="shared" si="15"/>
        <v>0</v>
      </c>
      <c r="G38" s="24">
        <f t="shared" si="16"/>
        <v>0</v>
      </c>
    </row>
    <row r="39" spans="1:7" s="21" customFormat="1" x14ac:dyDescent="0.25">
      <c r="A39" s="19">
        <v>2.2000000000000002</v>
      </c>
      <c r="B39" s="20" t="s">
        <v>12</v>
      </c>
      <c r="C39" s="3">
        <f>+C40+C41+C42</f>
        <v>700000</v>
      </c>
      <c r="D39" s="3">
        <f>+D40+D41+D42</f>
        <v>968538.84</v>
      </c>
      <c r="E39" s="3">
        <f t="shared" ref="E39" si="17">+E40+E41+E42</f>
        <v>654901.76000000001</v>
      </c>
      <c r="F39" s="3">
        <f t="shared" ref="F39:G39" si="18">+F40+F41+F42</f>
        <v>654901.76000000001</v>
      </c>
      <c r="G39" s="3">
        <f t="shared" si="18"/>
        <v>313637.07999999996</v>
      </c>
    </row>
    <row r="40" spans="1:7" x14ac:dyDescent="0.25">
      <c r="A40" s="22" t="s">
        <v>94</v>
      </c>
      <c r="B40" s="23" t="s">
        <v>95</v>
      </c>
      <c r="C40" s="24">
        <v>700000</v>
      </c>
      <c r="D40" s="24">
        <v>968538.84</v>
      </c>
      <c r="E40" s="24">
        <v>654901.76000000001</v>
      </c>
      <c r="F40" s="24">
        <f>+E40</f>
        <v>654901.76000000001</v>
      </c>
      <c r="G40" s="24">
        <f>+D40-E40</f>
        <v>313637.07999999996</v>
      </c>
    </row>
    <row r="41" spans="1:7" x14ac:dyDescent="0.25">
      <c r="A41" s="22" t="s">
        <v>258</v>
      </c>
      <c r="B41" s="23" t="s">
        <v>259</v>
      </c>
      <c r="C41" s="24">
        <v>0</v>
      </c>
      <c r="D41" s="24">
        <v>0</v>
      </c>
      <c r="E41" s="24">
        <v>0</v>
      </c>
      <c r="F41" s="24">
        <f>+E41</f>
        <v>0</v>
      </c>
      <c r="G41" s="24">
        <f>+D41-E41</f>
        <v>0</v>
      </c>
    </row>
    <row r="42" spans="1:7" x14ac:dyDescent="0.25">
      <c r="A42" s="22" t="s">
        <v>323</v>
      </c>
      <c r="B42" s="23" t="s">
        <v>324</v>
      </c>
      <c r="C42" s="24">
        <v>0</v>
      </c>
      <c r="D42" s="24">
        <v>0</v>
      </c>
      <c r="E42" s="24">
        <v>0</v>
      </c>
      <c r="F42" s="24">
        <f>+E42</f>
        <v>0</v>
      </c>
      <c r="G42" s="24">
        <f>+D42-E42</f>
        <v>0</v>
      </c>
    </row>
    <row r="43" spans="1:7" s="21" customFormat="1" ht="30" x14ac:dyDescent="0.25">
      <c r="A43" s="19">
        <v>2.4</v>
      </c>
      <c r="B43" s="20" t="s">
        <v>34</v>
      </c>
      <c r="C43" s="3">
        <f>+C44+C47+C45+C46</f>
        <v>5365000</v>
      </c>
      <c r="D43" s="3">
        <f t="shared" ref="D43:G43" si="19">+D44+D47+D45+D46</f>
        <v>5191887.1400000006</v>
      </c>
      <c r="E43" s="3">
        <f t="shared" si="19"/>
        <v>4377445.4799999995</v>
      </c>
      <c r="F43" s="3">
        <f t="shared" si="19"/>
        <v>4377445.4799999995</v>
      </c>
      <c r="G43" s="3">
        <f t="shared" si="19"/>
        <v>814441.66000000038</v>
      </c>
    </row>
    <row r="44" spans="1:7" x14ac:dyDescent="0.25">
      <c r="A44" s="22" t="s">
        <v>96</v>
      </c>
      <c r="B44" s="23" t="s">
        <v>98</v>
      </c>
      <c r="C44" s="24">
        <v>5000000</v>
      </c>
      <c r="D44" s="24">
        <v>4976323.82</v>
      </c>
      <c r="E44" s="24">
        <v>4303484.42</v>
      </c>
      <c r="F44" s="24">
        <v>4303484.42</v>
      </c>
      <c r="G44" s="24">
        <f t="shared" ref="G44:G47" si="20">+D44-E44</f>
        <v>672839.40000000037</v>
      </c>
    </row>
    <row r="45" spans="1:7" x14ac:dyDescent="0.25">
      <c r="A45" s="22" t="s">
        <v>261</v>
      </c>
      <c r="B45" s="23" t="s">
        <v>263</v>
      </c>
      <c r="C45" s="24">
        <v>0</v>
      </c>
      <c r="D45" s="24">
        <v>0</v>
      </c>
      <c r="E45" s="24">
        <v>0</v>
      </c>
      <c r="F45" s="24">
        <f t="shared" ref="F45:F47" si="21">+E45</f>
        <v>0</v>
      </c>
      <c r="G45" s="24">
        <f t="shared" si="20"/>
        <v>0</v>
      </c>
    </row>
    <row r="46" spans="1:7" x14ac:dyDescent="0.25">
      <c r="A46" s="22" t="s">
        <v>262</v>
      </c>
      <c r="B46" s="23" t="s">
        <v>264</v>
      </c>
      <c r="C46" s="24">
        <v>15000</v>
      </c>
      <c r="D46" s="24">
        <v>0</v>
      </c>
      <c r="E46" s="24">
        <v>0</v>
      </c>
      <c r="F46" s="24">
        <f t="shared" si="21"/>
        <v>0</v>
      </c>
      <c r="G46" s="24">
        <f t="shared" si="20"/>
        <v>0</v>
      </c>
    </row>
    <row r="47" spans="1:7" ht="30" x14ac:dyDescent="0.25">
      <c r="A47" s="22" t="s">
        <v>97</v>
      </c>
      <c r="B47" s="23" t="s">
        <v>99</v>
      </c>
      <c r="C47" s="24">
        <v>350000</v>
      </c>
      <c r="D47" s="24">
        <v>215563.32</v>
      </c>
      <c r="E47" s="24">
        <v>73961.06</v>
      </c>
      <c r="F47" s="24">
        <f t="shared" si="21"/>
        <v>73961.06</v>
      </c>
      <c r="G47" s="24">
        <f t="shared" si="20"/>
        <v>141602.26</v>
      </c>
    </row>
    <row r="48" spans="1:7" s="21" customFormat="1" ht="30" x14ac:dyDescent="0.25">
      <c r="A48" s="19">
        <v>2.5</v>
      </c>
      <c r="B48" s="20" t="s">
        <v>35</v>
      </c>
      <c r="C48" s="3">
        <f>+C49</f>
        <v>860000</v>
      </c>
      <c r="D48" s="3">
        <f>+D49</f>
        <v>1807248.52</v>
      </c>
      <c r="E48" s="3">
        <f t="shared" ref="E48:F48" si="22">+E49</f>
        <v>1619282.11</v>
      </c>
      <c r="F48" s="3">
        <f t="shared" si="22"/>
        <v>1619282.11</v>
      </c>
      <c r="G48" s="3">
        <f>+G49</f>
        <v>187966.40999999992</v>
      </c>
    </row>
    <row r="49" spans="1:7" x14ac:dyDescent="0.25">
      <c r="A49" s="22" t="s">
        <v>100</v>
      </c>
      <c r="B49" s="23" t="s">
        <v>101</v>
      </c>
      <c r="C49" s="24">
        <v>860000</v>
      </c>
      <c r="D49" s="24">
        <v>1807248.52</v>
      </c>
      <c r="E49" s="24">
        <v>1619282.11</v>
      </c>
      <c r="F49" s="24">
        <f>+E49</f>
        <v>1619282.11</v>
      </c>
      <c r="G49" s="24">
        <f>+D49-E49</f>
        <v>187966.40999999992</v>
      </c>
    </row>
    <row r="50" spans="1:7" s="21" customFormat="1" x14ac:dyDescent="0.25">
      <c r="A50" s="19">
        <v>2.6</v>
      </c>
      <c r="B50" s="20" t="s">
        <v>13</v>
      </c>
      <c r="C50" s="3">
        <f>+C51+C52</f>
        <v>13000000</v>
      </c>
      <c r="D50" s="3">
        <f>+D51+D52</f>
        <v>12828066.02</v>
      </c>
      <c r="E50" s="3">
        <f t="shared" ref="E50:F50" si="23">+E51+E52</f>
        <v>8088600.29</v>
      </c>
      <c r="F50" s="3">
        <f t="shared" si="23"/>
        <v>8088600.29</v>
      </c>
      <c r="G50" s="3">
        <f>+G51+G52</f>
        <v>4739465.7299999995</v>
      </c>
    </row>
    <row r="51" spans="1:7" x14ac:dyDescent="0.25">
      <c r="A51" s="22" t="s">
        <v>102</v>
      </c>
      <c r="B51" s="23" t="s">
        <v>13</v>
      </c>
      <c r="C51" s="24">
        <v>13000000</v>
      </c>
      <c r="D51" s="24">
        <v>12828066.02</v>
      </c>
      <c r="E51" s="24">
        <v>8088600.29</v>
      </c>
      <c r="F51" s="24">
        <f>+E51</f>
        <v>8088600.29</v>
      </c>
      <c r="G51" s="24">
        <f>+D51-E51</f>
        <v>4739465.7299999995</v>
      </c>
    </row>
    <row r="52" spans="1:7" x14ac:dyDescent="0.25">
      <c r="A52" s="22" t="s">
        <v>240</v>
      </c>
      <c r="B52" s="23" t="s">
        <v>241</v>
      </c>
      <c r="C52" s="24">
        <v>0</v>
      </c>
      <c r="D52" s="24">
        <v>0</v>
      </c>
      <c r="E52" s="24">
        <v>0</v>
      </c>
      <c r="F52" s="24">
        <f t="shared" ref="F52" si="24">+E52</f>
        <v>0</v>
      </c>
      <c r="G52" s="24">
        <f t="shared" ref="G52" si="25">+D52-F52</f>
        <v>0</v>
      </c>
    </row>
    <row r="53" spans="1:7" s="21" customFormat="1" ht="30" x14ac:dyDescent="0.25">
      <c r="A53" s="19">
        <v>2.7</v>
      </c>
      <c r="B53" s="20" t="s">
        <v>36</v>
      </c>
      <c r="C53" s="3">
        <f>+C54+C56+C55</f>
        <v>1200000</v>
      </c>
      <c r="D53" s="3">
        <f t="shared" ref="D53:G53" si="26">+D54+D56+D55</f>
        <v>2487605.52</v>
      </c>
      <c r="E53" s="3">
        <f t="shared" si="26"/>
        <v>2138091.52</v>
      </c>
      <c r="F53" s="3">
        <f t="shared" si="26"/>
        <v>2138091.52</v>
      </c>
      <c r="G53" s="3">
        <f t="shared" si="26"/>
        <v>349514</v>
      </c>
    </row>
    <row r="54" spans="1:7" x14ac:dyDescent="0.25">
      <c r="A54" s="22" t="s">
        <v>103</v>
      </c>
      <c r="B54" s="23" t="s">
        <v>106</v>
      </c>
      <c r="C54" s="24">
        <v>1000000</v>
      </c>
      <c r="D54" s="24">
        <v>2402757.52</v>
      </c>
      <c r="E54" s="24">
        <v>2123243.52</v>
      </c>
      <c r="F54" s="24">
        <f t="shared" ref="F54:F56" si="27">+E54</f>
        <v>2123243.52</v>
      </c>
      <c r="G54" s="24">
        <f t="shared" ref="G54:G56" si="28">+D54-E54</f>
        <v>279514</v>
      </c>
    </row>
    <row r="55" spans="1:7" x14ac:dyDescent="0.25">
      <c r="A55" s="22" t="s">
        <v>104</v>
      </c>
      <c r="B55" s="23" t="s">
        <v>265</v>
      </c>
      <c r="C55" s="24">
        <v>50000</v>
      </c>
      <c r="D55" s="24">
        <v>0</v>
      </c>
      <c r="E55" s="24">
        <v>0</v>
      </c>
      <c r="F55" s="24">
        <f t="shared" si="27"/>
        <v>0</v>
      </c>
      <c r="G55" s="24">
        <f t="shared" si="28"/>
        <v>0</v>
      </c>
    </row>
    <row r="56" spans="1:7" x14ac:dyDescent="0.25">
      <c r="A56" s="22" t="s">
        <v>105</v>
      </c>
      <c r="B56" s="23" t="s">
        <v>108</v>
      </c>
      <c r="C56" s="24">
        <v>150000</v>
      </c>
      <c r="D56" s="24">
        <v>84848</v>
      </c>
      <c r="E56" s="24">
        <v>14848</v>
      </c>
      <c r="F56" s="24">
        <f t="shared" si="27"/>
        <v>14848</v>
      </c>
      <c r="G56" s="24">
        <f t="shared" si="28"/>
        <v>70000</v>
      </c>
    </row>
    <row r="57" spans="1:7" s="21" customFormat="1" x14ac:dyDescent="0.25">
      <c r="A57" s="19" t="s">
        <v>266</v>
      </c>
      <c r="B57" s="20" t="s">
        <v>14</v>
      </c>
      <c r="C57" s="3">
        <f>+C58</f>
        <v>0</v>
      </c>
      <c r="D57" s="3">
        <f t="shared" ref="D57:G57" si="29">+D58</f>
        <v>0</v>
      </c>
      <c r="E57" s="3">
        <f t="shared" si="29"/>
        <v>0</v>
      </c>
      <c r="F57" s="3">
        <f t="shared" si="29"/>
        <v>0</v>
      </c>
      <c r="G57" s="3">
        <f t="shared" si="29"/>
        <v>0</v>
      </c>
    </row>
    <row r="58" spans="1:7" x14ac:dyDescent="0.25">
      <c r="A58" s="22" t="s">
        <v>110</v>
      </c>
      <c r="B58" s="23" t="s">
        <v>267</v>
      </c>
      <c r="C58" s="24">
        <v>0</v>
      </c>
      <c r="D58" s="24">
        <v>0</v>
      </c>
      <c r="E58" s="24">
        <v>0</v>
      </c>
      <c r="F58" s="24">
        <f>+E58</f>
        <v>0</v>
      </c>
      <c r="G58" s="24">
        <f>+D58-E58</f>
        <v>0</v>
      </c>
    </row>
    <row r="59" spans="1:7" s="21" customFormat="1" ht="30" x14ac:dyDescent="0.25">
      <c r="A59" s="19">
        <v>2.9</v>
      </c>
      <c r="B59" s="20" t="s">
        <v>37</v>
      </c>
      <c r="C59" s="3">
        <f>+C60+C61+C62+C63+C64+C65</f>
        <v>600000</v>
      </c>
      <c r="D59" s="3">
        <f t="shared" ref="D59:G59" si="30">+D60+D61+D62+D63+D64+D65</f>
        <v>759651.93</v>
      </c>
      <c r="E59" s="3">
        <f t="shared" si="30"/>
        <v>706349.97</v>
      </c>
      <c r="F59" s="3">
        <f t="shared" si="30"/>
        <v>706349.97</v>
      </c>
      <c r="G59" s="3">
        <f t="shared" si="30"/>
        <v>53301.960000000079</v>
      </c>
    </row>
    <row r="60" spans="1:7" x14ac:dyDescent="0.25">
      <c r="A60" s="22" t="s">
        <v>113</v>
      </c>
      <c r="B60" s="23" t="s">
        <v>118</v>
      </c>
      <c r="C60" s="24">
        <v>600000</v>
      </c>
      <c r="D60" s="24">
        <v>759651.93</v>
      </c>
      <c r="E60" s="24">
        <v>706349.97</v>
      </c>
      <c r="F60" s="24">
        <f t="shared" ref="F60:F65" si="31">+E60</f>
        <v>706349.97</v>
      </c>
      <c r="G60" s="24">
        <f t="shared" ref="G60:G65" si="32">+D60-E60</f>
        <v>53301.960000000079</v>
      </c>
    </row>
    <row r="61" spans="1:7" x14ac:dyDescent="0.25">
      <c r="A61" s="22" t="s">
        <v>114</v>
      </c>
      <c r="B61" s="23" t="s">
        <v>119</v>
      </c>
      <c r="C61" s="24">
        <v>0</v>
      </c>
      <c r="D61" s="24">
        <v>0</v>
      </c>
      <c r="E61" s="24">
        <v>0</v>
      </c>
      <c r="F61" s="24">
        <f t="shared" si="31"/>
        <v>0</v>
      </c>
      <c r="G61" s="24">
        <f t="shared" si="32"/>
        <v>0</v>
      </c>
    </row>
    <row r="62" spans="1:7" ht="45" x14ac:dyDescent="0.25">
      <c r="A62" s="22" t="s">
        <v>115</v>
      </c>
      <c r="B62" s="23" t="s">
        <v>120</v>
      </c>
      <c r="C62" s="24">
        <v>0</v>
      </c>
      <c r="D62" s="24">
        <v>0</v>
      </c>
      <c r="E62" s="24">
        <v>0</v>
      </c>
      <c r="F62" s="24">
        <f t="shared" si="31"/>
        <v>0</v>
      </c>
      <c r="G62" s="24">
        <f t="shared" si="32"/>
        <v>0</v>
      </c>
    </row>
    <row r="63" spans="1:7" ht="30" x14ac:dyDescent="0.25">
      <c r="A63" s="22" t="s">
        <v>116</v>
      </c>
      <c r="B63" s="23" t="s">
        <v>121</v>
      </c>
      <c r="C63" s="24">
        <v>0</v>
      </c>
      <c r="D63" s="24">
        <v>0</v>
      </c>
      <c r="E63" s="24">
        <v>0</v>
      </c>
      <c r="F63" s="24">
        <f t="shared" si="31"/>
        <v>0</v>
      </c>
      <c r="G63" s="24">
        <f t="shared" si="32"/>
        <v>0</v>
      </c>
    </row>
    <row r="64" spans="1:7" ht="30" x14ac:dyDescent="0.25">
      <c r="A64" s="22" t="s">
        <v>117</v>
      </c>
      <c r="B64" s="23" t="s">
        <v>122</v>
      </c>
      <c r="C64" s="24">
        <v>0</v>
      </c>
      <c r="D64" s="24">
        <v>0</v>
      </c>
      <c r="E64" s="24">
        <v>0</v>
      </c>
      <c r="F64" s="24">
        <f t="shared" si="31"/>
        <v>0</v>
      </c>
      <c r="G64" s="24">
        <f t="shared" si="32"/>
        <v>0</v>
      </c>
    </row>
    <row r="65" spans="1:7" ht="30" x14ac:dyDescent="0.25">
      <c r="A65" s="22" t="s">
        <v>268</v>
      </c>
      <c r="B65" s="23" t="s">
        <v>269</v>
      </c>
      <c r="C65" s="24">
        <v>0</v>
      </c>
      <c r="D65" s="24">
        <v>0</v>
      </c>
      <c r="E65" s="24">
        <v>0</v>
      </c>
      <c r="F65" s="24">
        <f t="shared" si="31"/>
        <v>0</v>
      </c>
      <c r="G65" s="24">
        <f t="shared" si="32"/>
        <v>0</v>
      </c>
    </row>
    <row r="66" spans="1:7" s="21" customFormat="1" x14ac:dyDescent="0.25">
      <c r="A66" s="17">
        <v>3</v>
      </c>
      <c r="B66" s="18" t="s">
        <v>15</v>
      </c>
      <c r="C66" s="2">
        <f t="shared" ref="C66:G66" si="33">+C67+C71+C77+C85+C90+C99+C101+C106+C110</f>
        <v>62232000</v>
      </c>
      <c r="D66" s="2">
        <f t="shared" si="33"/>
        <v>54922356.069999993</v>
      </c>
      <c r="E66" s="2">
        <f t="shared" si="33"/>
        <v>45798315.119999997</v>
      </c>
      <c r="F66" s="2">
        <f t="shared" si="33"/>
        <v>44595590.479999997</v>
      </c>
      <c r="G66" s="2">
        <f t="shared" si="33"/>
        <v>9124040.9500000011</v>
      </c>
    </row>
    <row r="67" spans="1:7" s="21" customFormat="1" x14ac:dyDescent="0.25">
      <c r="A67" s="19">
        <v>3.1</v>
      </c>
      <c r="B67" s="20" t="s">
        <v>16</v>
      </c>
      <c r="C67" s="3">
        <f>+C68+C69+C70</f>
        <v>7761000</v>
      </c>
      <c r="D67" s="3">
        <f t="shared" ref="D67:G67" si="34">+D68+D69+D70</f>
        <v>8776935.7300000004</v>
      </c>
      <c r="E67" s="3">
        <f t="shared" si="34"/>
        <v>9254146.75</v>
      </c>
      <c r="F67" s="3">
        <f t="shared" si="34"/>
        <v>9254146.75</v>
      </c>
      <c r="G67" s="3">
        <f t="shared" si="34"/>
        <v>-477211.01999999955</v>
      </c>
    </row>
    <row r="68" spans="1:7" x14ac:dyDescent="0.25">
      <c r="A68" s="22" t="s">
        <v>123</v>
      </c>
      <c r="B68" s="23" t="s">
        <v>125</v>
      </c>
      <c r="C68" s="24">
        <v>7200000</v>
      </c>
      <c r="D68" s="24">
        <v>7938771.3799999999</v>
      </c>
      <c r="E68" s="24">
        <v>8665891.8599999994</v>
      </c>
      <c r="F68" s="24">
        <f t="shared" ref="F68:F70" si="35">+E68</f>
        <v>8665891.8599999994</v>
      </c>
      <c r="G68" s="24">
        <f t="shared" ref="G68:G70" si="36">+D68-E68</f>
        <v>-727120.47999999952</v>
      </c>
    </row>
    <row r="69" spans="1:7" x14ac:dyDescent="0.25">
      <c r="A69" s="22" t="s">
        <v>124</v>
      </c>
      <c r="B69" s="23" t="s">
        <v>126</v>
      </c>
      <c r="C69" s="24">
        <v>560000</v>
      </c>
      <c r="D69" s="24">
        <v>837964.35</v>
      </c>
      <c r="E69" s="24">
        <v>588254.89</v>
      </c>
      <c r="F69" s="24">
        <f t="shared" si="35"/>
        <v>588254.89</v>
      </c>
      <c r="G69" s="24">
        <f t="shared" si="36"/>
        <v>249709.45999999996</v>
      </c>
    </row>
    <row r="70" spans="1:7" x14ac:dyDescent="0.25">
      <c r="A70" s="22" t="s">
        <v>270</v>
      </c>
      <c r="B70" s="23" t="s">
        <v>271</v>
      </c>
      <c r="C70" s="24">
        <v>1000</v>
      </c>
      <c r="D70" s="24">
        <v>200</v>
      </c>
      <c r="E70" s="24">
        <v>0</v>
      </c>
      <c r="F70" s="24">
        <f t="shared" si="35"/>
        <v>0</v>
      </c>
      <c r="G70" s="24">
        <f t="shared" si="36"/>
        <v>200</v>
      </c>
    </row>
    <row r="71" spans="1:7" s="21" customFormat="1" x14ac:dyDescent="0.25">
      <c r="A71" s="19">
        <v>3.2</v>
      </c>
      <c r="B71" s="20" t="s">
        <v>17</v>
      </c>
      <c r="C71" s="3">
        <f>+C72+C73+C75+C76+C74</f>
        <v>6700000</v>
      </c>
      <c r="D71" s="3">
        <f t="shared" ref="D71:G71" si="37">+D72+D73+D75+D76+D74</f>
        <v>6974285.0199999996</v>
      </c>
      <c r="E71" s="3">
        <f t="shared" si="37"/>
        <v>5684817.5</v>
      </c>
      <c r="F71" s="3">
        <f t="shared" si="37"/>
        <v>5684817.5</v>
      </c>
      <c r="G71" s="3">
        <f t="shared" si="37"/>
        <v>1289467.52</v>
      </c>
    </row>
    <row r="72" spans="1:7" x14ac:dyDescent="0.25">
      <c r="A72" s="22" t="s">
        <v>127</v>
      </c>
      <c r="B72" s="23" t="s">
        <v>131</v>
      </c>
      <c r="C72" s="24">
        <v>440000</v>
      </c>
      <c r="D72" s="24">
        <v>513692.54</v>
      </c>
      <c r="E72" s="24">
        <v>358922.32</v>
      </c>
      <c r="F72" s="24">
        <f t="shared" ref="F72:F76" si="38">+E72</f>
        <v>358922.32</v>
      </c>
      <c r="G72" s="24">
        <f t="shared" ref="G72:G76" si="39">+D72-E72</f>
        <v>154770.21999999997</v>
      </c>
    </row>
    <row r="73" spans="1:7" ht="30" x14ac:dyDescent="0.25">
      <c r="A73" s="22" t="s">
        <v>128</v>
      </c>
      <c r="B73" s="23" t="s">
        <v>132</v>
      </c>
      <c r="C73" s="24">
        <v>1650000</v>
      </c>
      <c r="D73" s="24">
        <v>1598585.56</v>
      </c>
      <c r="E73" s="24">
        <v>1157402.93</v>
      </c>
      <c r="F73" s="24">
        <f t="shared" si="38"/>
        <v>1157402.93</v>
      </c>
      <c r="G73" s="24">
        <f t="shared" si="39"/>
        <v>441182.63000000012</v>
      </c>
    </row>
    <row r="74" spans="1:7" x14ac:dyDescent="0.25">
      <c r="A74" s="22" t="s">
        <v>325</v>
      </c>
      <c r="B74" s="23" t="s">
        <v>326</v>
      </c>
      <c r="C74" s="24">
        <v>60000</v>
      </c>
      <c r="D74" s="24">
        <v>4000</v>
      </c>
      <c r="E74" s="24">
        <v>0</v>
      </c>
      <c r="F74" s="24">
        <f t="shared" si="38"/>
        <v>0</v>
      </c>
      <c r="G74" s="24">
        <f t="shared" si="39"/>
        <v>4000</v>
      </c>
    </row>
    <row r="75" spans="1:7" ht="30" x14ac:dyDescent="0.25">
      <c r="A75" s="22" t="s">
        <v>129</v>
      </c>
      <c r="B75" s="23" t="s">
        <v>133</v>
      </c>
      <c r="C75" s="24">
        <v>4000000</v>
      </c>
      <c r="D75" s="24">
        <v>4379878.26</v>
      </c>
      <c r="E75" s="24">
        <v>3879878.26</v>
      </c>
      <c r="F75" s="24">
        <f t="shared" si="38"/>
        <v>3879878.26</v>
      </c>
      <c r="G75" s="24">
        <f t="shared" si="39"/>
        <v>500000</v>
      </c>
    </row>
    <row r="76" spans="1:7" x14ac:dyDescent="0.25">
      <c r="A76" s="22" t="s">
        <v>130</v>
      </c>
      <c r="B76" s="23" t="s">
        <v>134</v>
      </c>
      <c r="C76" s="24">
        <v>550000</v>
      </c>
      <c r="D76" s="24">
        <v>478128.66</v>
      </c>
      <c r="E76" s="24">
        <v>288613.99</v>
      </c>
      <c r="F76" s="24">
        <f t="shared" si="38"/>
        <v>288613.99</v>
      </c>
      <c r="G76" s="24">
        <f t="shared" si="39"/>
        <v>189514.66999999998</v>
      </c>
    </row>
    <row r="77" spans="1:7" s="21" customFormat="1" ht="30" x14ac:dyDescent="0.25">
      <c r="A77" s="19">
        <v>3.3</v>
      </c>
      <c r="B77" s="20" t="s">
        <v>38</v>
      </c>
      <c r="C77" s="3">
        <f>+C78+C79+C80+C81+C83+C84+C82</f>
        <v>13433000</v>
      </c>
      <c r="D77" s="3">
        <f t="shared" ref="D77:G77" si="40">+D78+D79+D80+D81+D83+D84+D82</f>
        <v>10062149.939999999</v>
      </c>
      <c r="E77" s="3">
        <f t="shared" si="40"/>
        <v>9190301.5599999987</v>
      </c>
      <c r="F77" s="3">
        <f t="shared" si="40"/>
        <v>9190301.5599999987</v>
      </c>
      <c r="G77" s="3">
        <f t="shared" si="40"/>
        <v>871848.38000000035</v>
      </c>
    </row>
    <row r="78" spans="1:7" ht="30" x14ac:dyDescent="0.25">
      <c r="A78" s="22" t="s">
        <v>135</v>
      </c>
      <c r="B78" s="23" t="s">
        <v>142</v>
      </c>
      <c r="C78" s="24">
        <v>100000</v>
      </c>
      <c r="D78" s="24">
        <v>90000</v>
      </c>
      <c r="E78" s="24">
        <v>0</v>
      </c>
      <c r="F78" s="24">
        <f t="shared" ref="F78:F84" si="41">+E78</f>
        <v>0</v>
      </c>
      <c r="G78" s="24">
        <f t="shared" ref="G78:G84" si="42">+D78-E78</f>
        <v>90000</v>
      </c>
    </row>
    <row r="79" spans="1:7" ht="30" x14ac:dyDescent="0.25">
      <c r="A79" s="22" t="s">
        <v>136</v>
      </c>
      <c r="B79" s="23" t="s">
        <v>143</v>
      </c>
      <c r="C79" s="24">
        <v>478000</v>
      </c>
      <c r="D79" s="24">
        <v>436416</v>
      </c>
      <c r="E79" s="24">
        <v>153816</v>
      </c>
      <c r="F79" s="24">
        <f t="shared" si="41"/>
        <v>153816</v>
      </c>
      <c r="G79" s="24">
        <f t="shared" si="42"/>
        <v>282600</v>
      </c>
    </row>
    <row r="80" spans="1:7" ht="45" x14ac:dyDescent="0.25">
      <c r="A80" s="22" t="s">
        <v>137</v>
      </c>
      <c r="B80" s="23" t="s">
        <v>144</v>
      </c>
      <c r="C80" s="24">
        <v>6000000</v>
      </c>
      <c r="D80" s="24">
        <v>7096787.5</v>
      </c>
      <c r="E80" s="24">
        <v>6915526.8499999996</v>
      </c>
      <c r="F80" s="24">
        <f t="shared" si="41"/>
        <v>6915526.8499999996</v>
      </c>
      <c r="G80" s="24">
        <f t="shared" si="42"/>
        <v>181260.65000000037</v>
      </c>
    </row>
    <row r="81" spans="1:7" x14ac:dyDescent="0.25">
      <c r="A81" s="22" t="s">
        <v>138</v>
      </c>
      <c r="B81" s="23" t="s">
        <v>145</v>
      </c>
      <c r="C81" s="24">
        <v>3150000</v>
      </c>
      <c r="D81" s="24">
        <v>901206</v>
      </c>
      <c r="E81" s="24">
        <v>698696</v>
      </c>
      <c r="F81" s="24">
        <f t="shared" si="41"/>
        <v>698696</v>
      </c>
      <c r="G81" s="24">
        <f t="shared" si="42"/>
        <v>202510</v>
      </c>
    </row>
    <row r="82" spans="1:7" ht="30" x14ac:dyDescent="0.25">
      <c r="A82" s="22" t="s">
        <v>327</v>
      </c>
      <c r="B82" s="23" t="s">
        <v>328</v>
      </c>
      <c r="C82" s="24">
        <v>200000</v>
      </c>
      <c r="D82" s="24">
        <v>0</v>
      </c>
      <c r="E82" s="24">
        <v>0</v>
      </c>
      <c r="F82" s="24">
        <f t="shared" si="41"/>
        <v>0</v>
      </c>
      <c r="G82" s="24">
        <f t="shared" si="42"/>
        <v>0</v>
      </c>
    </row>
    <row r="83" spans="1:7" ht="30" x14ac:dyDescent="0.25">
      <c r="A83" s="22" t="s">
        <v>139</v>
      </c>
      <c r="B83" s="23" t="s">
        <v>146</v>
      </c>
      <c r="C83" s="24">
        <v>5000</v>
      </c>
      <c r="D83" s="24">
        <v>5000</v>
      </c>
      <c r="E83" s="24">
        <v>0</v>
      </c>
      <c r="F83" s="24">
        <f t="shared" si="41"/>
        <v>0</v>
      </c>
      <c r="G83" s="24">
        <f t="shared" si="42"/>
        <v>5000</v>
      </c>
    </row>
    <row r="84" spans="1:7" ht="30" x14ac:dyDescent="0.25">
      <c r="A84" s="22" t="s">
        <v>141</v>
      </c>
      <c r="B84" s="23" t="s">
        <v>148</v>
      </c>
      <c r="C84" s="24">
        <v>3500000</v>
      </c>
      <c r="D84" s="24">
        <v>1532740.44</v>
      </c>
      <c r="E84" s="24">
        <v>1422262.71</v>
      </c>
      <c r="F84" s="24">
        <f t="shared" si="41"/>
        <v>1422262.71</v>
      </c>
      <c r="G84" s="24">
        <f t="shared" si="42"/>
        <v>110477.72999999998</v>
      </c>
    </row>
    <row r="85" spans="1:7" s="21" customFormat="1" ht="30" x14ac:dyDescent="0.25">
      <c r="A85" s="19">
        <v>3.4</v>
      </c>
      <c r="B85" s="20" t="s">
        <v>39</v>
      </c>
      <c r="C85" s="3">
        <f>+C86+C88+C87+C89</f>
        <v>2850000</v>
      </c>
      <c r="D85" s="3">
        <f t="shared" ref="D85:G85" si="43">+D86+D88+D87+D89</f>
        <v>2348315.61</v>
      </c>
      <c r="E85" s="3">
        <f t="shared" si="43"/>
        <v>1736617.2000000002</v>
      </c>
      <c r="F85" s="3">
        <f t="shared" si="43"/>
        <v>1736617.2000000002</v>
      </c>
      <c r="G85" s="3">
        <f t="shared" si="43"/>
        <v>611698.4099999998</v>
      </c>
    </row>
    <row r="86" spans="1:7" x14ac:dyDescent="0.25">
      <c r="A86" s="22" t="s">
        <v>149</v>
      </c>
      <c r="B86" s="23" t="s">
        <v>151</v>
      </c>
      <c r="C86" s="24">
        <v>350000</v>
      </c>
      <c r="D86" s="24">
        <v>206161.29</v>
      </c>
      <c r="E86" s="24">
        <v>204462.88</v>
      </c>
      <c r="F86" s="24">
        <f>+E86</f>
        <v>204462.88</v>
      </c>
      <c r="G86" s="24">
        <f>+D86-E86</f>
        <v>1698.4100000000035</v>
      </c>
    </row>
    <row r="87" spans="1:7" ht="30" x14ac:dyDescent="0.25">
      <c r="A87" s="22" t="s">
        <v>272</v>
      </c>
      <c r="B87" s="23" t="s">
        <v>273</v>
      </c>
      <c r="C87" s="24">
        <v>2500000</v>
      </c>
      <c r="D87" s="24">
        <v>2142154.3199999998</v>
      </c>
      <c r="E87" s="24">
        <v>1532154.32</v>
      </c>
      <c r="F87" s="24">
        <v>1532154.32</v>
      </c>
      <c r="G87" s="24">
        <f>+D87-E87</f>
        <v>609999.99999999977</v>
      </c>
    </row>
    <row r="88" spans="1:7" x14ac:dyDescent="0.25">
      <c r="A88" s="22" t="s">
        <v>150</v>
      </c>
      <c r="B88" s="23" t="s">
        <v>152</v>
      </c>
      <c r="C88" s="24">
        <v>0</v>
      </c>
      <c r="D88" s="24">
        <v>0</v>
      </c>
      <c r="E88" s="24">
        <v>0</v>
      </c>
      <c r="F88" s="24">
        <f>+E88</f>
        <v>0</v>
      </c>
      <c r="G88" s="24">
        <f>+D88-E88</f>
        <v>0</v>
      </c>
    </row>
    <row r="89" spans="1:7" x14ac:dyDescent="0.25">
      <c r="A89" s="22" t="s">
        <v>344</v>
      </c>
      <c r="B89" s="23" t="s">
        <v>345</v>
      </c>
      <c r="C89" s="24">
        <v>0</v>
      </c>
      <c r="D89" s="24">
        <v>0</v>
      </c>
      <c r="E89" s="24">
        <v>0</v>
      </c>
      <c r="F89" s="24">
        <f>+E89</f>
        <v>0</v>
      </c>
      <c r="G89" s="24">
        <f>+D89-E89</f>
        <v>0</v>
      </c>
    </row>
    <row r="90" spans="1:7" s="21" customFormat="1" ht="30" x14ac:dyDescent="0.25">
      <c r="A90" s="19">
        <v>3.5</v>
      </c>
      <c r="B90" s="20" t="s">
        <v>40</v>
      </c>
      <c r="C90" s="3">
        <f>+C91+C94+C96+C98+C92+C93+C95+C97</f>
        <v>10710000</v>
      </c>
      <c r="D90" s="3">
        <f t="shared" ref="D90:G90" si="44">+D91+D94+D96+D98+D92+D93+D95+D97</f>
        <v>9425705.7599999998</v>
      </c>
      <c r="E90" s="3">
        <f t="shared" si="44"/>
        <v>7825532.1600000001</v>
      </c>
      <c r="F90" s="3">
        <f t="shared" si="44"/>
        <v>7825532.1600000001</v>
      </c>
      <c r="G90" s="3">
        <f t="shared" si="44"/>
        <v>1600173.5999999996</v>
      </c>
    </row>
    <row r="91" spans="1:7" ht="30" x14ac:dyDescent="0.25">
      <c r="A91" s="22" t="s">
        <v>153</v>
      </c>
      <c r="B91" s="23" t="s">
        <v>158</v>
      </c>
      <c r="C91" s="24">
        <v>7000000</v>
      </c>
      <c r="D91" s="24">
        <v>5410966.4299999997</v>
      </c>
      <c r="E91" s="24">
        <v>5033549.88</v>
      </c>
      <c r="F91" s="24">
        <f t="shared" ref="F91:F98" si="45">+E91</f>
        <v>5033549.88</v>
      </c>
      <c r="G91" s="24">
        <f t="shared" ref="G91:G98" si="46">+D91-E91</f>
        <v>377416.54999999981</v>
      </c>
    </row>
    <row r="92" spans="1:7" ht="45" x14ac:dyDescent="0.25">
      <c r="A92" s="22" t="s">
        <v>237</v>
      </c>
      <c r="B92" s="23" t="s">
        <v>275</v>
      </c>
      <c r="C92" s="24">
        <v>0</v>
      </c>
      <c r="D92" s="24">
        <v>0</v>
      </c>
      <c r="E92" s="24">
        <v>0</v>
      </c>
      <c r="F92" s="24">
        <f t="shared" si="45"/>
        <v>0</v>
      </c>
      <c r="G92" s="24">
        <f t="shared" si="46"/>
        <v>0</v>
      </c>
    </row>
    <row r="93" spans="1:7" ht="45" x14ac:dyDescent="0.25">
      <c r="A93" s="22" t="s">
        <v>274</v>
      </c>
      <c r="B93" s="23" t="s">
        <v>276</v>
      </c>
      <c r="C93" s="24">
        <v>0</v>
      </c>
      <c r="D93" s="24">
        <v>0</v>
      </c>
      <c r="E93" s="24">
        <v>0</v>
      </c>
      <c r="F93" s="24">
        <f t="shared" si="45"/>
        <v>0</v>
      </c>
      <c r="G93" s="24">
        <f t="shared" si="46"/>
        <v>0</v>
      </c>
    </row>
    <row r="94" spans="1:7" ht="30" x14ac:dyDescent="0.25">
      <c r="A94" s="22" t="s">
        <v>154</v>
      </c>
      <c r="B94" s="23" t="s">
        <v>159</v>
      </c>
      <c r="C94" s="24">
        <v>3500000</v>
      </c>
      <c r="D94" s="24">
        <v>3896956.21</v>
      </c>
      <c r="E94" s="24">
        <v>2749199.16</v>
      </c>
      <c r="F94" s="24">
        <f t="shared" si="45"/>
        <v>2749199.16</v>
      </c>
      <c r="G94" s="24">
        <f t="shared" si="46"/>
        <v>1147757.0499999998</v>
      </c>
    </row>
    <row r="95" spans="1:7" ht="30" x14ac:dyDescent="0.25">
      <c r="A95" s="22" t="s">
        <v>277</v>
      </c>
      <c r="B95" s="23" t="s">
        <v>278</v>
      </c>
      <c r="C95" s="24">
        <v>0</v>
      </c>
      <c r="D95" s="24">
        <v>0</v>
      </c>
      <c r="E95" s="24">
        <v>0</v>
      </c>
      <c r="F95" s="24">
        <f t="shared" si="45"/>
        <v>0</v>
      </c>
      <c r="G95" s="24">
        <f t="shared" si="46"/>
        <v>0</v>
      </c>
    </row>
    <row r="96" spans="1:7" ht="30" x14ac:dyDescent="0.25">
      <c r="A96" s="22" t="s">
        <v>155</v>
      </c>
      <c r="B96" s="23" t="s">
        <v>160</v>
      </c>
      <c r="C96" s="24">
        <v>200000</v>
      </c>
      <c r="D96" s="24">
        <v>92783.12</v>
      </c>
      <c r="E96" s="24">
        <v>42783.12</v>
      </c>
      <c r="F96" s="24">
        <f t="shared" si="45"/>
        <v>42783.12</v>
      </c>
      <c r="G96" s="24">
        <f t="shared" si="46"/>
        <v>49999.999999999993</v>
      </c>
    </row>
    <row r="97" spans="1:7" x14ac:dyDescent="0.25">
      <c r="A97" s="22" t="s">
        <v>156</v>
      </c>
      <c r="B97" s="23" t="s">
        <v>161</v>
      </c>
      <c r="C97" s="24">
        <v>0</v>
      </c>
      <c r="D97" s="24">
        <v>0</v>
      </c>
      <c r="E97" s="24">
        <v>0</v>
      </c>
      <c r="F97" s="24">
        <f t="shared" si="45"/>
        <v>0</v>
      </c>
      <c r="G97" s="24">
        <f>+D97-E97</f>
        <v>0</v>
      </c>
    </row>
    <row r="98" spans="1:7" x14ac:dyDescent="0.25">
      <c r="A98" s="22" t="s">
        <v>157</v>
      </c>
      <c r="B98" s="23" t="s">
        <v>162</v>
      </c>
      <c r="C98" s="24">
        <v>10000</v>
      </c>
      <c r="D98" s="24">
        <v>25000</v>
      </c>
      <c r="E98" s="24">
        <v>0</v>
      </c>
      <c r="F98" s="24">
        <f t="shared" si="45"/>
        <v>0</v>
      </c>
      <c r="G98" s="24">
        <f t="shared" si="46"/>
        <v>25000</v>
      </c>
    </row>
    <row r="99" spans="1:7" s="21" customFormat="1" x14ac:dyDescent="0.25">
      <c r="A99" s="19">
        <v>3.6</v>
      </c>
      <c r="B99" s="20" t="s">
        <v>41</v>
      </c>
      <c r="C99" s="3">
        <f>+C100</f>
        <v>1500000</v>
      </c>
      <c r="D99" s="3">
        <f>+D100</f>
        <v>1482584.04</v>
      </c>
      <c r="E99" s="3">
        <f>+E100</f>
        <v>1102877.04</v>
      </c>
      <c r="F99" s="3">
        <f t="shared" ref="F99:G99" si="47">+F100</f>
        <v>1102877.04</v>
      </c>
      <c r="G99" s="3">
        <f t="shared" si="47"/>
        <v>379707</v>
      </c>
    </row>
    <row r="100" spans="1:7" ht="45" x14ac:dyDescent="0.25">
      <c r="A100" s="22" t="s">
        <v>163</v>
      </c>
      <c r="B100" s="23" t="s">
        <v>164</v>
      </c>
      <c r="C100" s="24">
        <v>1500000</v>
      </c>
      <c r="D100" s="24">
        <v>1482584.04</v>
      </c>
      <c r="E100" s="24">
        <v>1102877.04</v>
      </c>
      <c r="F100" s="24">
        <f>+E100</f>
        <v>1102877.04</v>
      </c>
      <c r="G100" s="24">
        <f>+D100-E100</f>
        <v>379707</v>
      </c>
    </row>
    <row r="101" spans="1:7" s="21" customFormat="1" x14ac:dyDescent="0.25">
      <c r="A101" s="19">
        <v>3.7</v>
      </c>
      <c r="B101" s="20" t="s">
        <v>18</v>
      </c>
      <c r="C101" s="3">
        <f>+C102+C103+C104+C105</f>
        <v>120000</v>
      </c>
      <c r="D101" s="3">
        <f t="shared" ref="D101:G101" si="48">+D102+D103+D104+D105</f>
        <v>46203.53</v>
      </c>
      <c r="E101" s="3">
        <f>+E102+E103+E104+E105</f>
        <v>27927.73</v>
      </c>
      <c r="F101" s="3">
        <f t="shared" si="48"/>
        <v>27927.73</v>
      </c>
      <c r="G101" s="3">
        <f t="shared" si="48"/>
        <v>18275.8</v>
      </c>
    </row>
    <row r="102" spans="1:7" x14ac:dyDescent="0.25">
      <c r="A102" s="22" t="s">
        <v>165</v>
      </c>
      <c r="B102" s="23" t="s">
        <v>168</v>
      </c>
      <c r="C102" s="24">
        <v>0</v>
      </c>
      <c r="D102" s="24">
        <v>0</v>
      </c>
      <c r="E102" s="24">
        <v>0</v>
      </c>
      <c r="F102" s="24">
        <f t="shared" ref="F102:F105" si="49">+E102</f>
        <v>0</v>
      </c>
      <c r="G102" s="24">
        <f t="shared" ref="G102:G105" si="50">+D102-E102</f>
        <v>0</v>
      </c>
    </row>
    <row r="103" spans="1:7" x14ac:dyDescent="0.25">
      <c r="A103" s="22" t="s">
        <v>166</v>
      </c>
      <c r="B103" s="23" t="s">
        <v>279</v>
      </c>
      <c r="C103" s="24">
        <v>120000</v>
      </c>
      <c r="D103" s="24">
        <v>46203.53</v>
      </c>
      <c r="E103" s="24">
        <v>27927.73</v>
      </c>
      <c r="F103" s="24">
        <f t="shared" si="49"/>
        <v>27927.73</v>
      </c>
      <c r="G103" s="24">
        <f t="shared" si="50"/>
        <v>18275.8</v>
      </c>
    </row>
    <row r="104" spans="1:7" x14ac:dyDescent="0.25">
      <c r="A104" s="22" t="s">
        <v>280</v>
      </c>
      <c r="B104" s="23" t="s">
        <v>281</v>
      </c>
      <c r="C104" s="24">
        <v>0</v>
      </c>
      <c r="D104" s="24">
        <v>0</v>
      </c>
      <c r="E104" s="24">
        <v>0</v>
      </c>
      <c r="F104" s="24">
        <f t="shared" si="49"/>
        <v>0</v>
      </c>
      <c r="G104" s="24">
        <f t="shared" si="50"/>
        <v>0</v>
      </c>
    </row>
    <row r="105" spans="1:7" x14ac:dyDescent="0.25">
      <c r="A105" s="22" t="s">
        <v>167</v>
      </c>
      <c r="B105" s="23" t="s">
        <v>170</v>
      </c>
      <c r="C105" s="24">
        <v>0</v>
      </c>
      <c r="D105" s="24">
        <v>0</v>
      </c>
      <c r="E105" s="24">
        <v>0</v>
      </c>
      <c r="F105" s="24">
        <f t="shared" si="49"/>
        <v>0</v>
      </c>
      <c r="G105" s="24">
        <f t="shared" si="50"/>
        <v>0</v>
      </c>
    </row>
    <row r="106" spans="1:7" s="21" customFormat="1" x14ac:dyDescent="0.25">
      <c r="A106" s="19">
        <v>3.8</v>
      </c>
      <c r="B106" s="20" t="s">
        <v>19</v>
      </c>
      <c r="C106" s="3">
        <f>+C107+C108+C109</f>
        <v>12500000</v>
      </c>
      <c r="D106" s="3">
        <f>+D107+D108+D109</f>
        <v>6123478.6200000001</v>
      </c>
      <c r="E106" s="3">
        <f>+E107+E108+E109</f>
        <v>3585841.8</v>
      </c>
      <c r="F106" s="3">
        <f t="shared" ref="F106:G106" si="51">+F107+F108+F109</f>
        <v>2383117.16</v>
      </c>
      <c r="G106" s="3">
        <f t="shared" si="51"/>
        <v>2537636.8200000003</v>
      </c>
    </row>
    <row r="107" spans="1:7" x14ac:dyDescent="0.25">
      <c r="A107" s="22" t="s">
        <v>171</v>
      </c>
      <c r="B107" s="23" t="s">
        <v>174</v>
      </c>
      <c r="C107" s="24">
        <v>2000000</v>
      </c>
      <c r="D107" s="24">
        <v>1057762.33</v>
      </c>
      <c r="E107" s="24">
        <v>520125.51</v>
      </c>
      <c r="F107" s="24">
        <f>+E107</f>
        <v>520125.51</v>
      </c>
      <c r="G107" s="24">
        <f>+D107-E107</f>
        <v>537636.82000000007</v>
      </c>
    </row>
    <row r="108" spans="1:7" x14ac:dyDescent="0.25">
      <c r="A108" s="22" t="s">
        <v>172</v>
      </c>
      <c r="B108" s="23" t="s">
        <v>175</v>
      </c>
      <c r="C108" s="24">
        <v>10500000</v>
      </c>
      <c r="D108" s="24">
        <v>5065716.29</v>
      </c>
      <c r="E108" s="24">
        <v>3065716.29</v>
      </c>
      <c r="F108" s="24">
        <v>1862991.65</v>
      </c>
      <c r="G108" s="24">
        <f>+D108-E108</f>
        <v>2000000</v>
      </c>
    </row>
    <row r="109" spans="1:7" x14ac:dyDescent="0.25">
      <c r="A109" s="22" t="s">
        <v>173</v>
      </c>
      <c r="B109" s="23" t="s">
        <v>176</v>
      </c>
      <c r="C109" s="24">
        <v>0</v>
      </c>
      <c r="D109" s="24">
        <v>0</v>
      </c>
      <c r="E109" s="24">
        <v>0</v>
      </c>
      <c r="F109" s="24">
        <f>+E109</f>
        <v>0</v>
      </c>
      <c r="G109" s="24">
        <f>+D109-E109</f>
        <v>0</v>
      </c>
    </row>
    <row r="110" spans="1:7" s="21" customFormat="1" x14ac:dyDescent="0.25">
      <c r="A110" s="19">
        <v>3.9</v>
      </c>
      <c r="B110" s="20" t="s">
        <v>20</v>
      </c>
      <c r="C110" s="3">
        <f>+C111+C112+C113+C114+C1125+C115</f>
        <v>6658000</v>
      </c>
      <c r="D110" s="3">
        <f>+D111+D112+D113+D114+D1125+D115</f>
        <v>9682697.8200000003</v>
      </c>
      <c r="E110" s="3">
        <f>+E111+E112+E113+E114+E1125+E115</f>
        <v>7390253.3799999999</v>
      </c>
      <c r="F110" s="3">
        <f>+F111+F112+F113+F114+F1125+F115</f>
        <v>7390253.3799999999</v>
      </c>
      <c r="G110" s="3">
        <f>+G111+G112+G113+G114+G1125+G115</f>
        <v>2292444.44</v>
      </c>
    </row>
    <row r="111" spans="1:7" x14ac:dyDescent="0.25">
      <c r="A111" s="22" t="s">
        <v>177</v>
      </c>
      <c r="B111" s="23" t="s">
        <v>182</v>
      </c>
      <c r="C111" s="24">
        <v>350000</v>
      </c>
      <c r="D111" s="24">
        <v>512325.63</v>
      </c>
      <c r="E111" s="24">
        <v>392833.63</v>
      </c>
      <c r="F111" s="24">
        <f>+E111</f>
        <v>392833.63</v>
      </c>
      <c r="G111" s="24">
        <f>+D111-E111</f>
        <v>119492</v>
      </c>
    </row>
    <row r="112" spans="1:7" x14ac:dyDescent="0.25">
      <c r="A112" s="22" t="s">
        <v>178</v>
      </c>
      <c r="B112" s="23" t="s">
        <v>183</v>
      </c>
      <c r="C112" s="24">
        <v>8000</v>
      </c>
      <c r="D112" s="24">
        <v>8000</v>
      </c>
      <c r="E112" s="24">
        <v>0</v>
      </c>
      <c r="F112" s="24">
        <f>+E112</f>
        <v>0</v>
      </c>
      <c r="G112" s="24">
        <f>+D112-E112</f>
        <v>8000</v>
      </c>
    </row>
    <row r="113" spans="1:7" x14ac:dyDescent="0.25">
      <c r="A113" s="22" t="s">
        <v>179</v>
      </c>
      <c r="B113" s="23" t="s">
        <v>184</v>
      </c>
      <c r="C113" s="24">
        <v>700000</v>
      </c>
      <c r="D113" s="24">
        <v>2035000</v>
      </c>
      <c r="E113" s="24">
        <v>1970483</v>
      </c>
      <c r="F113" s="24">
        <f>+E113</f>
        <v>1970483</v>
      </c>
      <c r="G113" s="24">
        <f>+D113-E113</f>
        <v>64517</v>
      </c>
    </row>
    <row r="114" spans="1:7" ht="30" x14ac:dyDescent="0.25">
      <c r="A114" s="22" t="s">
        <v>180</v>
      </c>
      <c r="B114" s="23" t="s">
        <v>185</v>
      </c>
      <c r="C114" s="24">
        <v>2100000</v>
      </c>
      <c r="D114" s="24">
        <v>3553409</v>
      </c>
      <c r="E114" s="24">
        <v>2631211</v>
      </c>
      <c r="F114" s="24">
        <f>+E114</f>
        <v>2631211</v>
      </c>
      <c r="G114" s="24">
        <f>+D114-E114</f>
        <v>922198</v>
      </c>
    </row>
    <row r="115" spans="1:7" x14ac:dyDescent="0.25">
      <c r="A115" s="22" t="s">
        <v>181</v>
      </c>
      <c r="B115" s="23" t="s">
        <v>20</v>
      </c>
      <c r="C115" s="24">
        <v>3500000</v>
      </c>
      <c r="D115" s="24">
        <v>3573963.19</v>
      </c>
      <c r="E115" s="24">
        <v>2395725.75</v>
      </c>
      <c r="F115" s="24">
        <f>+E115</f>
        <v>2395725.75</v>
      </c>
      <c r="G115" s="24">
        <f>+D115-E115</f>
        <v>1178237.4399999999</v>
      </c>
    </row>
    <row r="116" spans="1:7" s="21" customFormat="1" ht="30" x14ac:dyDescent="0.25">
      <c r="A116" s="17">
        <v>4</v>
      </c>
      <c r="B116" s="18" t="s">
        <v>42</v>
      </c>
      <c r="C116" s="2">
        <f>+C117+C120+C122+C124</f>
        <v>24918000</v>
      </c>
      <c r="D116" s="2">
        <f t="shared" ref="D116:G116" si="52">+D117+D120+D122+D124</f>
        <v>20929010.350000001</v>
      </c>
      <c r="E116" s="2">
        <f t="shared" si="52"/>
        <v>16283729.43</v>
      </c>
      <c r="F116" s="2">
        <f t="shared" si="52"/>
        <v>16283729.43</v>
      </c>
      <c r="G116" s="2">
        <f t="shared" si="52"/>
        <v>4645280.92</v>
      </c>
    </row>
    <row r="117" spans="1:7" s="21" customFormat="1" ht="30" x14ac:dyDescent="0.25">
      <c r="A117" s="19">
        <v>4.0999999999999996</v>
      </c>
      <c r="B117" s="20" t="s">
        <v>43</v>
      </c>
      <c r="C117" s="3">
        <f>+C118+C119</f>
        <v>12000000</v>
      </c>
      <c r="D117" s="3">
        <f>+D118+D119</f>
        <v>13175000</v>
      </c>
      <c r="E117" s="3">
        <f>+E118+E119</f>
        <v>10175000</v>
      </c>
      <c r="F117" s="3">
        <f t="shared" ref="F117:G117" si="53">+F118+F119</f>
        <v>10175000</v>
      </c>
      <c r="G117" s="3">
        <f t="shared" si="53"/>
        <v>3000000</v>
      </c>
    </row>
    <row r="118" spans="1:7" ht="30" x14ac:dyDescent="0.25">
      <c r="A118" s="22" t="s">
        <v>186</v>
      </c>
      <c r="B118" s="23" t="s">
        <v>188</v>
      </c>
      <c r="C118" s="24">
        <v>0</v>
      </c>
      <c r="D118" s="24">
        <v>0</v>
      </c>
      <c r="E118" s="24">
        <v>0</v>
      </c>
      <c r="F118" s="24">
        <f t="shared" ref="F118:F119" si="54">+E118</f>
        <v>0</v>
      </c>
      <c r="G118" s="24">
        <f t="shared" ref="G118" si="55">+D118-F118</f>
        <v>0</v>
      </c>
    </row>
    <row r="119" spans="1:7" ht="45" x14ac:dyDescent="0.25">
      <c r="A119" s="22" t="s">
        <v>187</v>
      </c>
      <c r="B119" s="23" t="s">
        <v>189</v>
      </c>
      <c r="C119" s="24">
        <v>12000000</v>
      </c>
      <c r="D119" s="24">
        <v>13175000</v>
      </c>
      <c r="E119" s="24">
        <v>10175000</v>
      </c>
      <c r="F119" s="24">
        <f t="shared" si="54"/>
        <v>10175000</v>
      </c>
      <c r="G119" s="24">
        <f t="shared" ref="G119" si="56">+D119-E119</f>
        <v>3000000</v>
      </c>
    </row>
    <row r="120" spans="1:7" s="21" customFormat="1" x14ac:dyDescent="0.25">
      <c r="A120" s="19">
        <v>4.2</v>
      </c>
      <c r="B120" s="20" t="s">
        <v>44</v>
      </c>
      <c r="C120" s="3">
        <f>+C121</f>
        <v>0</v>
      </c>
      <c r="D120" s="3">
        <f>+D121</f>
        <v>0</v>
      </c>
      <c r="E120" s="3">
        <f t="shared" ref="E120:G120" si="57">+E121</f>
        <v>0</v>
      </c>
      <c r="F120" s="3">
        <f t="shared" si="57"/>
        <v>0</v>
      </c>
      <c r="G120" s="3">
        <f t="shared" si="57"/>
        <v>0</v>
      </c>
    </row>
    <row r="121" spans="1:7" ht="30" x14ac:dyDescent="0.25">
      <c r="A121" s="22" t="s">
        <v>190</v>
      </c>
      <c r="B121" s="23" t="s">
        <v>196</v>
      </c>
      <c r="C121" s="24">
        <v>0</v>
      </c>
      <c r="D121" s="24">
        <v>0</v>
      </c>
      <c r="E121" s="24">
        <v>0</v>
      </c>
      <c r="F121" s="24">
        <f t="shared" ref="F121" si="58">+E121</f>
        <v>0</v>
      </c>
      <c r="G121" s="24">
        <f t="shared" ref="G121" si="59">+D121-E121</f>
        <v>0</v>
      </c>
    </row>
    <row r="122" spans="1:7" s="21" customFormat="1" x14ac:dyDescent="0.25">
      <c r="A122" s="19" t="s">
        <v>191</v>
      </c>
      <c r="B122" s="20" t="s">
        <v>21</v>
      </c>
      <c r="C122" s="3">
        <f>+C123</f>
        <v>190000</v>
      </c>
      <c r="D122" s="3">
        <f>+D123</f>
        <v>0</v>
      </c>
      <c r="E122" s="3">
        <f t="shared" ref="E122:G122" si="60">+E123</f>
        <v>0</v>
      </c>
      <c r="F122" s="3">
        <f t="shared" si="60"/>
        <v>0</v>
      </c>
      <c r="G122" s="3">
        <f t="shared" si="60"/>
        <v>0</v>
      </c>
    </row>
    <row r="123" spans="1:7" x14ac:dyDescent="0.25">
      <c r="A123" s="22" t="s">
        <v>346</v>
      </c>
      <c r="B123" s="23" t="s">
        <v>347</v>
      </c>
      <c r="C123" s="24">
        <v>190000</v>
      </c>
      <c r="D123" s="24">
        <v>0</v>
      </c>
      <c r="E123" s="24">
        <v>0</v>
      </c>
      <c r="F123" s="24">
        <f t="shared" ref="F123" si="61">+E123</f>
        <v>0</v>
      </c>
      <c r="G123" s="24">
        <f t="shared" ref="G123" si="62">+D123-E123</f>
        <v>0</v>
      </c>
    </row>
    <row r="124" spans="1:7" s="21" customFormat="1" x14ac:dyDescent="0.25">
      <c r="A124" s="19">
        <v>4.4000000000000004</v>
      </c>
      <c r="B124" s="20" t="s">
        <v>22</v>
      </c>
      <c r="C124" s="3">
        <f>+C125+C126+C127</f>
        <v>12728000</v>
      </c>
      <c r="D124" s="3">
        <f t="shared" ref="D124:G124" si="63">+D125+D126+D127</f>
        <v>7754010.3499999996</v>
      </c>
      <c r="E124" s="3">
        <f t="shared" si="63"/>
        <v>6108729.4299999997</v>
      </c>
      <c r="F124" s="3">
        <f t="shared" si="63"/>
        <v>6108729.4299999997</v>
      </c>
      <c r="G124" s="3">
        <f t="shared" si="63"/>
        <v>1645280.9200000002</v>
      </c>
    </row>
    <row r="125" spans="1:7" x14ac:dyDescent="0.25">
      <c r="A125" s="22" t="s">
        <v>192</v>
      </c>
      <c r="B125" s="23" t="s">
        <v>197</v>
      </c>
      <c r="C125" s="24">
        <v>7000000</v>
      </c>
      <c r="D125" s="24">
        <v>6065924.7599999998</v>
      </c>
      <c r="E125" s="24">
        <v>4982809.68</v>
      </c>
      <c r="F125" s="24">
        <f t="shared" ref="F125:F127" si="64">+E125</f>
        <v>4982809.68</v>
      </c>
      <c r="G125" s="24">
        <f t="shared" ref="G125:G127" si="65">+D125-E125</f>
        <v>1083115.08</v>
      </c>
    </row>
    <row r="126" spans="1:7" ht="30" x14ac:dyDescent="0.25">
      <c r="A126" s="22" t="s">
        <v>193</v>
      </c>
      <c r="B126" s="23" t="s">
        <v>198</v>
      </c>
      <c r="C126" s="24">
        <v>250000</v>
      </c>
      <c r="D126" s="24">
        <v>150600</v>
      </c>
      <c r="E126" s="24">
        <v>112950</v>
      </c>
      <c r="F126" s="24">
        <f t="shared" si="64"/>
        <v>112950</v>
      </c>
      <c r="G126" s="24">
        <f t="shared" si="65"/>
        <v>37650</v>
      </c>
    </row>
    <row r="127" spans="1:7" x14ac:dyDescent="0.25">
      <c r="A127" s="22" t="s">
        <v>194</v>
      </c>
      <c r="B127" s="23" t="s">
        <v>199</v>
      </c>
      <c r="C127" s="24">
        <v>5478000</v>
      </c>
      <c r="D127" s="24">
        <v>1537485.59</v>
      </c>
      <c r="E127" s="24">
        <v>1012969.75</v>
      </c>
      <c r="F127" s="24">
        <f t="shared" si="64"/>
        <v>1012969.75</v>
      </c>
      <c r="G127" s="24">
        <f t="shared" si="65"/>
        <v>524515.84000000008</v>
      </c>
    </row>
    <row r="128" spans="1:7" s="21" customFormat="1" x14ac:dyDescent="0.25">
      <c r="A128" s="17">
        <v>5</v>
      </c>
      <c r="B128" s="18" t="s">
        <v>23</v>
      </c>
      <c r="C128" s="2">
        <f>+C129+C134+C144+C149+C140+C138</f>
        <v>3860000</v>
      </c>
      <c r="D128" s="2">
        <f t="shared" ref="D128:G128" si="66">+D129+D134+D144+D149+D140+D138</f>
        <v>3274687.39</v>
      </c>
      <c r="E128" s="2">
        <f>+E129+E134+E144+E149+E140+E138</f>
        <v>2911932.67</v>
      </c>
      <c r="F128" s="2">
        <f t="shared" si="66"/>
        <v>2911932.67</v>
      </c>
      <c r="G128" s="2">
        <f t="shared" si="66"/>
        <v>362754.72</v>
      </c>
    </row>
    <row r="129" spans="1:7" s="21" customFormat="1" x14ac:dyDescent="0.25">
      <c r="A129" s="19">
        <v>5.0999999999999996</v>
      </c>
      <c r="B129" s="20" t="s">
        <v>24</v>
      </c>
      <c r="C129" s="3">
        <f>+C130+C132+C131+C133</f>
        <v>440000</v>
      </c>
      <c r="D129" s="3">
        <f>+D130+D132+D131+D133</f>
        <v>607615.99</v>
      </c>
      <c r="E129" s="3">
        <f>+E130+E132+E131+E133</f>
        <v>454861.27</v>
      </c>
      <c r="F129" s="3">
        <f t="shared" ref="F129:G129" si="67">+F130+F132+F131+F133</f>
        <v>454861.27</v>
      </c>
      <c r="G129" s="3">
        <f t="shared" si="67"/>
        <v>152754.72</v>
      </c>
    </row>
    <row r="130" spans="1:7" x14ac:dyDescent="0.25">
      <c r="A130" s="22" t="s">
        <v>201</v>
      </c>
      <c r="B130" s="23" t="s">
        <v>204</v>
      </c>
      <c r="C130" s="24">
        <v>170000</v>
      </c>
      <c r="D130" s="24">
        <v>250000</v>
      </c>
      <c r="E130" s="24">
        <v>182245.28</v>
      </c>
      <c r="F130" s="24">
        <f t="shared" ref="F130:F133" si="68">+E130</f>
        <v>182245.28</v>
      </c>
      <c r="G130" s="24">
        <f t="shared" ref="G130:G133" si="69">+D130-E130</f>
        <v>67754.720000000001</v>
      </c>
    </row>
    <row r="131" spans="1:7" x14ac:dyDescent="0.25">
      <c r="A131" s="22" t="s">
        <v>282</v>
      </c>
      <c r="B131" s="23" t="s">
        <v>283</v>
      </c>
      <c r="C131" s="24">
        <v>0</v>
      </c>
      <c r="D131" s="24">
        <v>0</v>
      </c>
      <c r="E131" s="24">
        <v>0</v>
      </c>
      <c r="F131" s="24">
        <f t="shared" si="68"/>
        <v>0</v>
      </c>
      <c r="G131" s="24">
        <f t="shared" si="69"/>
        <v>0</v>
      </c>
    </row>
    <row r="132" spans="1:7" ht="30" x14ac:dyDescent="0.25">
      <c r="A132" s="22" t="s">
        <v>202</v>
      </c>
      <c r="B132" s="23" t="s">
        <v>205</v>
      </c>
      <c r="C132" s="24">
        <v>270000</v>
      </c>
      <c r="D132" s="24">
        <v>357615.99</v>
      </c>
      <c r="E132" s="24">
        <v>272615.99</v>
      </c>
      <c r="F132" s="24">
        <f t="shared" si="68"/>
        <v>272615.99</v>
      </c>
      <c r="G132" s="24">
        <f t="shared" si="69"/>
        <v>85000</v>
      </c>
    </row>
    <row r="133" spans="1:7" x14ac:dyDescent="0.25">
      <c r="A133" s="22" t="s">
        <v>203</v>
      </c>
      <c r="B133" s="23" t="s">
        <v>319</v>
      </c>
      <c r="C133" s="24">
        <v>0</v>
      </c>
      <c r="D133" s="24">
        <v>0</v>
      </c>
      <c r="E133" s="24">
        <v>0</v>
      </c>
      <c r="F133" s="24">
        <f t="shared" si="68"/>
        <v>0</v>
      </c>
      <c r="G133" s="24">
        <f t="shared" si="69"/>
        <v>0</v>
      </c>
    </row>
    <row r="134" spans="1:7" s="21" customFormat="1" x14ac:dyDescent="0.25">
      <c r="A134" s="19">
        <v>5.2</v>
      </c>
      <c r="B134" s="20" t="s">
        <v>45</v>
      </c>
      <c r="C134" s="3">
        <f t="shared" ref="C134:G134" si="70">+C135+C137+C136</f>
        <v>150000</v>
      </c>
      <c r="D134" s="3">
        <f t="shared" si="70"/>
        <v>40000</v>
      </c>
      <c r="E134" s="3">
        <f t="shared" si="70"/>
        <v>0</v>
      </c>
      <c r="F134" s="3">
        <f t="shared" si="70"/>
        <v>0</v>
      </c>
      <c r="G134" s="3">
        <f t="shared" si="70"/>
        <v>40000</v>
      </c>
    </row>
    <row r="135" spans="1:7" x14ac:dyDescent="0.25">
      <c r="A135" s="22" t="s">
        <v>206</v>
      </c>
      <c r="B135" s="23" t="s">
        <v>209</v>
      </c>
      <c r="C135" s="24">
        <v>0</v>
      </c>
      <c r="D135" s="24">
        <v>0</v>
      </c>
      <c r="E135" s="24">
        <v>0</v>
      </c>
      <c r="F135" s="24">
        <f t="shared" ref="F135:F136" si="71">+E135</f>
        <v>0</v>
      </c>
      <c r="G135" s="24">
        <f t="shared" ref="G135:G136" si="72">+D135-E135</f>
        <v>0</v>
      </c>
    </row>
    <row r="136" spans="1:7" x14ac:dyDescent="0.25">
      <c r="A136" s="22" t="s">
        <v>207</v>
      </c>
      <c r="B136" s="23" t="s">
        <v>210</v>
      </c>
      <c r="C136" s="24">
        <v>150000</v>
      </c>
      <c r="D136" s="24">
        <v>40000</v>
      </c>
      <c r="E136" s="24">
        <v>0</v>
      </c>
      <c r="F136" s="24">
        <f t="shared" si="71"/>
        <v>0</v>
      </c>
      <c r="G136" s="24">
        <f t="shared" si="72"/>
        <v>40000</v>
      </c>
    </row>
    <row r="137" spans="1:7" ht="30" x14ac:dyDescent="0.25">
      <c r="A137" s="22" t="s">
        <v>208</v>
      </c>
      <c r="B137" s="23" t="s">
        <v>211</v>
      </c>
      <c r="C137" s="24">
        <v>0</v>
      </c>
      <c r="D137" s="24">
        <v>0</v>
      </c>
      <c r="E137" s="24">
        <v>0</v>
      </c>
      <c r="F137" s="24">
        <f t="shared" ref="F137" si="73">+E137</f>
        <v>0</v>
      </c>
      <c r="G137" s="24">
        <f t="shared" ref="G137" si="74">+D137-E137</f>
        <v>0</v>
      </c>
    </row>
    <row r="138" spans="1:7" s="21" customFormat="1" ht="30" x14ac:dyDescent="0.25">
      <c r="A138" s="19" t="s">
        <v>329</v>
      </c>
      <c r="B138" s="20" t="s">
        <v>348</v>
      </c>
      <c r="C138" s="3">
        <f>+C139</f>
        <v>70000</v>
      </c>
      <c r="D138" s="3">
        <f t="shared" ref="D138:F138" si="75">+D139</f>
        <v>50000</v>
      </c>
      <c r="E138" s="3">
        <f>+E139</f>
        <v>0</v>
      </c>
      <c r="F138" s="3">
        <f t="shared" si="75"/>
        <v>0</v>
      </c>
      <c r="G138" s="3">
        <f>+G139</f>
        <v>50000</v>
      </c>
    </row>
    <row r="139" spans="1:7" x14ac:dyDescent="0.25">
      <c r="A139" s="22" t="s">
        <v>330</v>
      </c>
      <c r="B139" s="23" t="s">
        <v>331</v>
      </c>
      <c r="C139" s="24">
        <v>70000</v>
      </c>
      <c r="D139" s="24">
        <v>50000</v>
      </c>
      <c r="E139" s="24">
        <v>0</v>
      </c>
      <c r="F139" s="24">
        <f t="shared" ref="F139" si="76">+E139</f>
        <v>0</v>
      </c>
      <c r="G139" s="24">
        <f t="shared" ref="G139" si="77">+D139-E139</f>
        <v>50000</v>
      </c>
    </row>
    <row r="140" spans="1:7" s="21" customFormat="1" x14ac:dyDescent="0.25">
      <c r="A140" s="19" t="s">
        <v>320</v>
      </c>
      <c r="B140" s="20" t="s">
        <v>213</v>
      </c>
      <c r="C140" s="3">
        <f>+C141+C142+C143</f>
        <v>1500000</v>
      </c>
      <c r="D140" s="3">
        <f t="shared" ref="D140:F140" si="78">+D141+D142+D143</f>
        <v>2424400</v>
      </c>
      <c r="E140" s="3">
        <f t="shared" si="78"/>
        <v>2424400</v>
      </c>
      <c r="F140" s="3">
        <f t="shared" si="78"/>
        <v>2424400</v>
      </c>
      <c r="G140" s="3">
        <f>+G141+G142+G143</f>
        <v>0</v>
      </c>
    </row>
    <row r="141" spans="1:7" x14ac:dyDescent="0.25">
      <c r="A141" s="22" t="s">
        <v>212</v>
      </c>
      <c r="B141" s="23" t="s">
        <v>213</v>
      </c>
      <c r="C141" s="24">
        <v>1500000</v>
      </c>
      <c r="D141" s="24">
        <v>2424400</v>
      </c>
      <c r="E141" s="24">
        <v>2424400</v>
      </c>
      <c r="F141" s="24">
        <f t="shared" ref="F141:F143" si="79">+E141</f>
        <v>2424400</v>
      </c>
      <c r="G141" s="24">
        <f t="shared" ref="G141:G143" si="80">+D141-E141</f>
        <v>0</v>
      </c>
    </row>
    <row r="142" spans="1:7" x14ac:dyDescent="0.25">
      <c r="A142" s="22" t="s">
        <v>321</v>
      </c>
      <c r="B142" s="23" t="s">
        <v>322</v>
      </c>
      <c r="C142" s="24">
        <v>0</v>
      </c>
      <c r="D142" s="24">
        <v>0</v>
      </c>
      <c r="E142" s="24">
        <v>0</v>
      </c>
      <c r="F142" s="24">
        <f t="shared" si="79"/>
        <v>0</v>
      </c>
      <c r="G142" s="24">
        <f t="shared" si="80"/>
        <v>0</v>
      </c>
    </row>
    <row r="143" spans="1:7" x14ac:dyDescent="0.25">
      <c r="A143" s="22" t="s">
        <v>332</v>
      </c>
      <c r="B143" s="23" t="s">
        <v>333</v>
      </c>
      <c r="C143" s="24">
        <v>0</v>
      </c>
      <c r="D143" s="24">
        <v>0</v>
      </c>
      <c r="E143" s="24">
        <v>0</v>
      </c>
      <c r="F143" s="24">
        <f t="shared" si="79"/>
        <v>0</v>
      </c>
      <c r="G143" s="24">
        <f t="shared" si="80"/>
        <v>0</v>
      </c>
    </row>
    <row r="144" spans="1:7" s="21" customFormat="1" x14ac:dyDescent="0.25">
      <c r="A144" s="19">
        <v>5.6</v>
      </c>
      <c r="B144" s="20" t="s">
        <v>26</v>
      </c>
      <c r="C144" s="3">
        <f>+C147+C148+C146+C145</f>
        <v>1650000</v>
      </c>
      <c r="D144" s="3">
        <f t="shared" ref="D144:G144" si="81">+D147+D148+D146+D145</f>
        <v>92671.4</v>
      </c>
      <c r="E144" s="3">
        <f t="shared" si="81"/>
        <v>32671.4</v>
      </c>
      <c r="F144" s="3">
        <f t="shared" si="81"/>
        <v>32671.4</v>
      </c>
      <c r="G144" s="3">
        <f t="shared" si="81"/>
        <v>59999.999999999993</v>
      </c>
    </row>
    <row r="145" spans="1:7" x14ac:dyDescent="0.25">
      <c r="A145" s="22" t="s">
        <v>214</v>
      </c>
      <c r="B145" s="23" t="s">
        <v>217</v>
      </c>
      <c r="C145" s="24">
        <v>0</v>
      </c>
      <c r="D145" s="24">
        <v>0</v>
      </c>
      <c r="E145" s="24">
        <v>0</v>
      </c>
      <c r="F145" s="24">
        <f t="shared" ref="F145:F148" si="82">+E145</f>
        <v>0</v>
      </c>
      <c r="G145" s="24">
        <f t="shared" ref="G145:G148" si="83">+D145-E145</f>
        <v>0</v>
      </c>
    </row>
    <row r="146" spans="1:7" ht="30" x14ac:dyDescent="0.25">
      <c r="A146" s="22" t="s">
        <v>284</v>
      </c>
      <c r="B146" s="23" t="s">
        <v>285</v>
      </c>
      <c r="C146" s="24">
        <v>0</v>
      </c>
      <c r="D146" s="24">
        <v>0</v>
      </c>
      <c r="E146" s="24">
        <v>0</v>
      </c>
      <c r="F146" s="24">
        <f t="shared" si="82"/>
        <v>0</v>
      </c>
      <c r="G146" s="24">
        <f t="shared" si="83"/>
        <v>0</v>
      </c>
    </row>
    <row r="147" spans="1:7" x14ac:dyDescent="0.25">
      <c r="A147" s="22" t="s">
        <v>215</v>
      </c>
      <c r="B147" s="23" t="s">
        <v>218</v>
      </c>
      <c r="C147" s="24">
        <v>150000</v>
      </c>
      <c r="D147" s="24">
        <v>92671.4</v>
      </c>
      <c r="E147" s="24">
        <v>32671.4</v>
      </c>
      <c r="F147" s="24">
        <f t="shared" si="82"/>
        <v>32671.4</v>
      </c>
      <c r="G147" s="24">
        <f t="shared" si="83"/>
        <v>59999.999999999993</v>
      </c>
    </row>
    <row r="148" spans="1:7" x14ac:dyDescent="0.25">
      <c r="A148" s="22" t="s">
        <v>216</v>
      </c>
      <c r="B148" s="23" t="s">
        <v>219</v>
      </c>
      <c r="C148" s="24">
        <v>1500000</v>
      </c>
      <c r="D148" s="24">
        <v>0</v>
      </c>
      <c r="E148" s="24">
        <v>0</v>
      </c>
      <c r="F148" s="24">
        <f t="shared" si="82"/>
        <v>0</v>
      </c>
      <c r="G148" s="24">
        <f t="shared" si="83"/>
        <v>0</v>
      </c>
    </row>
    <row r="149" spans="1:7" s="21" customFormat="1" x14ac:dyDescent="0.25">
      <c r="A149" s="19">
        <v>5.9</v>
      </c>
      <c r="B149" s="20" t="s">
        <v>27</v>
      </c>
      <c r="C149" s="3">
        <f>+C150</f>
        <v>50000</v>
      </c>
      <c r="D149" s="3">
        <f>+D150</f>
        <v>60000</v>
      </c>
      <c r="E149" s="3">
        <f t="shared" ref="E149:G149" si="84">+E150</f>
        <v>0</v>
      </c>
      <c r="F149" s="3">
        <f t="shared" si="84"/>
        <v>0</v>
      </c>
      <c r="G149" s="3">
        <f t="shared" si="84"/>
        <v>60000</v>
      </c>
    </row>
    <row r="150" spans="1:7" x14ac:dyDescent="0.25">
      <c r="A150" s="22" t="s">
        <v>220</v>
      </c>
      <c r="B150" s="23" t="s">
        <v>221</v>
      </c>
      <c r="C150" s="24">
        <v>50000</v>
      </c>
      <c r="D150" s="24">
        <v>60000</v>
      </c>
      <c r="E150" s="24">
        <v>0</v>
      </c>
      <c r="F150" s="24">
        <f t="shared" ref="F150" si="85">+E150</f>
        <v>0</v>
      </c>
      <c r="G150" s="24">
        <f t="shared" ref="G150" si="86">+D150-E150</f>
        <v>60000</v>
      </c>
    </row>
    <row r="151" spans="1:7" x14ac:dyDescent="0.25">
      <c r="A151" s="17">
        <v>6</v>
      </c>
      <c r="B151" s="18" t="s">
        <v>28</v>
      </c>
      <c r="C151" s="2">
        <f>+C152</f>
        <v>12500000</v>
      </c>
      <c r="D151" s="2">
        <f>+D152</f>
        <v>8090000</v>
      </c>
      <c r="E151" s="2">
        <f t="shared" ref="E151:G151" si="87">+E152</f>
        <v>6549080.1500000004</v>
      </c>
      <c r="F151" s="2">
        <f t="shared" si="87"/>
        <v>6549080.1500000004</v>
      </c>
      <c r="G151" s="2">
        <f t="shared" si="87"/>
        <v>1540919.8499999996</v>
      </c>
    </row>
    <row r="152" spans="1:7" s="21" customFormat="1" x14ac:dyDescent="0.25">
      <c r="A152" s="19">
        <v>6.1</v>
      </c>
      <c r="B152" s="20" t="s">
        <v>46</v>
      </c>
      <c r="C152" s="3">
        <f>C155+C156+C153+C158+C154+C157</f>
        <v>12500000</v>
      </c>
      <c r="D152" s="3">
        <f t="shared" ref="D152:G152" si="88">D155+D156+D153+D158+D154+D157</f>
        <v>8090000</v>
      </c>
      <c r="E152" s="3">
        <f>E155+E156+E153+E158+E154+E157</f>
        <v>6549080.1500000004</v>
      </c>
      <c r="F152" s="3">
        <f t="shared" si="88"/>
        <v>6549080.1500000004</v>
      </c>
      <c r="G152" s="3">
        <f t="shared" si="88"/>
        <v>1540919.8499999996</v>
      </c>
    </row>
    <row r="153" spans="1:7" x14ac:dyDescent="0.25">
      <c r="A153" s="22" t="s">
        <v>222</v>
      </c>
      <c r="B153" s="23" t="s">
        <v>234</v>
      </c>
      <c r="C153" s="24">
        <v>0</v>
      </c>
      <c r="D153" s="24">
        <v>1170000</v>
      </c>
      <c r="E153" s="24">
        <v>1169041.56</v>
      </c>
      <c r="F153" s="24">
        <f t="shared" ref="F153:F158" si="89">+E153</f>
        <v>1169041.56</v>
      </c>
      <c r="G153" s="24">
        <f t="shared" ref="G153:G158" si="90">+D153-E153</f>
        <v>958.43999999994412</v>
      </c>
    </row>
    <row r="154" spans="1:7" ht="45" x14ac:dyDescent="0.25">
      <c r="A154" s="22" t="s">
        <v>223</v>
      </c>
      <c r="B154" s="23" t="s">
        <v>245</v>
      </c>
      <c r="C154" s="24">
        <v>0</v>
      </c>
      <c r="D154" s="24">
        <v>312000</v>
      </c>
      <c r="E154" s="24">
        <v>0</v>
      </c>
      <c r="F154" s="24">
        <f t="shared" si="89"/>
        <v>0</v>
      </c>
      <c r="G154" s="24">
        <f t="shared" si="90"/>
        <v>312000</v>
      </c>
    </row>
    <row r="155" spans="1:7" ht="30" x14ac:dyDescent="0.25">
      <c r="A155" s="22" t="s">
        <v>224</v>
      </c>
      <c r="B155" s="23" t="s">
        <v>228</v>
      </c>
      <c r="C155" s="24">
        <v>0</v>
      </c>
      <c r="D155" s="24">
        <v>0</v>
      </c>
      <c r="E155" s="24">
        <v>0</v>
      </c>
      <c r="F155" s="24">
        <f t="shared" si="89"/>
        <v>0</v>
      </c>
      <c r="G155" s="24">
        <f t="shared" si="90"/>
        <v>0</v>
      </c>
    </row>
    <row r="156" spans="1:7" x14ac:dyDescent="0.25">
      <c r="A156" s="22" t="s">
        <v>225</v>
      </c>
      <c r="B156" s="23" t="s">
        <v>229</v>
      </c>
      <c r="C156" s="24">
        <v>12500000</v>
      </c>
      <c r="D156" s="24">
        <v>5880000</v>
      </c>
      <c r="E156" s="24">
        <v>4655026.91</v>
      </c>
      <c r="F156" s="24">
        <v>4655026.91</v>
      </c>
      <c r="G156" s="24">
        <f>+D156-E156</f>
        <v>1224973.0899999999</v>
      </c>
    </row>
    <row r="157" spans="1:7" ht="30" x14ac:dyDescent="0.25">
      <c r="A157" s="22" t="s">
        <v>246</v>
      </c>
      <c r="B157" s="23" t="s">
        <v>286</v>
      </c>
      <c r="C157" s="24">
        <v>0</v>
      </c>
      <c r="D157" s="24">
        <v>0</v>
      </c>
      <c r="E157" s="24">
        <v>0</v>
      </c>
      <c r="F157" s="24">
        <f t="shared" si="89"/>
        <v>0</v>
      </c>
      <c r="G157" s="24">
        <f t="shared" si="90"/>
        <v>0</v>
      </c>
    </row>
    <row r="158" spans="1:7" ht="30" x14ac:dyDescent="0.25">
      <c r="A158" s="22" t="s">
        <v>226</v>
      </c>
      <c r="B158" s="23" t="s">
        <v>235</v>
      </c>
      <c r="C158" s="24">
        <v>0</v>
      </c>
      <c r="D158" s="24">
        <v>728000</v>
      </c>
      <c r="E158" s="24">
        <v>725011.68</v>
      </c>
      <c r="F158" s="24">
        <f t="shared" si="89"/>
        <v>725011.68</v>
      </c>
      <c r="G158" s="24">
        <f t="shared" si="90"/>
        <v>2988.3199999999488</v>
      </c>
    </row>
    <row r="159" spans="1:7" x14ac:dyDescent="0.25">
      <c r="A159" s="17">
        <v>8</v>
      </c>
      <c r="B159" s="18" t="s">
        <v>29</v>
      </c>
      <c r="C159" s="2">
        <f>+C160</f>
        <v>2300000</v>
      </c>
      <c r="D159" s="2">
        <f>+D160</f>
        <v>2880379.2</v>
      </c>
      <c r="E159" s="2">
        <f t="shared" ref="E159:G162" si="91">+E160</f>
        <v>2880379.2</v>
      </c>
      <c r="F159" s="2">
        <f t="shared" si="91"/>
        <v>2880379.2</v>
      </c>
      <c r="G159" s="2">
        <f t="shared" si="91"/>
        <v>0</v>
      </c>
    </row>
    <row r="160" spans="1:7" s="21" customFormat="1" x14ac:dyDescent="0.25">
      <c r="A160" s="19">
        <v>8.5</v>
      </c>
      <c r="B160" s="20" t="s">
        <v>30</v>
      </c>
      <c r="C160" s="3">
        <f>+C161</f>
        <v>2300000</v>
      </c>
      <c r="D160" s="3">
        <f>+D161</f>
        <v>2880379.2</v>
      </c>
      <c r="E160" s="3">
        <f t="shared" si="91"/>
        <v>2880379.2</v>
      </c>
      <c r="F160" s="3">
        <f t="shared" si="91"/>
        <v>2880379.2</v>
      </c>
      <c r="G160" s="3">
        <f t="shared" si="91"/>
        <v>0</v>
      </c>
    </row>
    <row r="161" spans="1:7" x14ac:dyDescent="0.25">
      <c r="A161" s="22" t="s">
        <v>232</v>
      </c>
      <c r="B161" s="23" t="s">
        <v>233</v>
      </c>
      <c r="C161" s="24">
        <v>2300000</v>
      </c>
      <c r="D161" s="24">
        <v>2880379.2</v>
      </c>
      <c r="E161" s="24">
        <v>2880379.2</v>
      </c>
      <c r="F161" s="24">
        <f t="shared" ref="F161:F163" si="92">+E161</f>
        <v>2880379.2</v>
      </c>
      <c r="G161" s="24">
        <f t="shared" ref="G161" si="93">+D161-E161</f>
        <v>0</v>
      </c>
    </row>
    <row r="162" spans="1:7" s="21" customFormat="1" ht="30" x14ac:dyDescent="0.25">
      <c r="A162" s="19" t="s">
        <v>354</v>
      </c>
      <c r="B162" s="20" t="s">
        <v>356</v>
      </c>
      <c r="C162" s="3">
        <f>+C163</f>
        <v>2000000</v>
      </c>
      <c r="D162" s="3">
        <f>+D163</f>
        <v>0</v>
      </c>
      <c r="E162" s="3">
        <f>+E163</f>
        <v>0</v>
      </c>
      <c r="F162" s="3">
        <f t="shared" si="91"/>
        <v>0</v>
      </c>
      <c r="G162" s="3">
        <f t="shared" si="91"/>
        <v>0</v>
      </c>
    </row>
    <row r="163" spans="1:7" x14ac:dyDescent="0.25">
      <c r="A163" s="22" t="s">
        <v>355</v>
      </c>
      <c r="B163" s="23" t="s">
        <v>357</v>
      </c>
      <c r="C163" s="24">
        <v>2000000</v>
      </c>
      <c r="D163" s="24">
        <v>0</v>
      </c>
      <c r="E163" s="24">
        <v>0</v>
      </c>
      <c r="F163" s="24">
        <f t="shared" si="92"/>
        <v>0</v>
      </c>
      <c r="G163" s="24">
        <f t="shared" ref="G163" si="94">+D163-E163</f>
        <v>0</v>
      </c>
    </row>
    <row r="164" spans="1:7" x14ac:dyDescent="0.25">
      <c r="A164" s="25"/>
      <c r="C164" s="24"/>
      <c r="D164" s="24"/>
      <c r="E164" s="24"/>
      <c r="F164" s="24"/>
      <c r="G164" s="24"/>
    </row>
    <row r="165" spans="1:7" s="16" customFormat="1" ht="15.75" x14ac:dyDescent="0.25">
      <c r="A165" s="13" t="s">
        <v>47</v>
      </c>
      <c r="B165" s="14"/>
      <c r="C165" s="1">
        <f t="shared" ref="C165:G165" si="95">+C166+C188+C196+C203+C206+C185</f>
        <v>93395010</v>
      </c>
      <c r="D165" s="1">
        <f t="shared" si="95"/>
        <v>91319086</v>
      </c>
      <c r="E165" s="1">
        <f>+E166+E188+E196+E203+E206+E185</f>
        <v>62813572.07</v>
      </c>
      <c r="F165" s="1">
        <f t="shared" si="95"/>
        <v>62813572.07</v>
      </c>
      <c r="G165" s="1">
        <f t="shared" si="95"/>
        <v>28505513.930000007</v>
      </c>
    </row>
    <row r="166" spans="1:7" x14ac:dyDescent="0.25">
      <c r="A166" s="17">
        <v>1</v>
      </c>
      <c r="B166" s="18" t="s">
        <v>6</v>
      </c>
      <c r="C166" s="2">
        <f t="shared" ref="C166:G166" si="96">+C167+C172+C178+C170+C181+C183</f>
        <v>78094010</v>
      </c>
      <c r="D166" s="2">
        <f t="shared" si="96"/>
        <v>84791294.650000006</v>
      </c>
      <c r="E166" s="2">
        <f t="shared" si="96"/>
        <v>56504593</v>
      </c>
      <c r="F166" s="2">
        <f t="shared" si="96"/>
        <v>56504593</v>
      </c>
      <c r="G166" s="2">
        <f t="shared" si="96"/>
        <v>28286701.650000006</v>
      </c>
    </row>
    <row r="167" spans="1:7" s="21" customFormat="1" ht="30" x14ac:dyDescent="0.25">
      <c r="A167" s="19">
        <v>1.1000000000000001</v>
      </c>
      <c r="B167" s="20" t="s">
        <v>32</v>
      </c>
      <c r="C167" s="3">
        <f>+C168+C169</f>
        <v>60000000</v>
      </c>
      <c r="D167" s="3">
        <f t="shared" ref="D167:G167" si="97">+D168+D169</f>
        <v>74970173.650000006</v>
      </c>
      <c r="E167" s="3">
        <f t="shared" si="97"/>
        <v>49631086</v>
      </c>
      <c r="F167" s="3">
        <f t="shared" si="97"/>
        <v>49631086</v>
      </c>
      <c r="G167" s="3">
        <f t="shared" si="97"/>
        <v>25339087.650000006</v>
      </c>
    </row>
    <row r="168" spans="1:7" x14ac:dyDescent="0.25">
      <c r="A168" s="22" t="s">
        <v>59</v>
      </c>
      <c r="B168" s="23" t="s">
        <v>60</v>
      </c>
      <c r="C168" s="24">
        <v>0</v>
      </c>
      <c r="D168" s="24">
        <v>0</v>
      </c>
      <c r="E168" s="24">
        <v>0</v>
      </c>
      <c r="F168" s="24">
        <f t="shared" ref="F168:F169" si="98">+E168</f>
        <v>0</v>
      </c>
      <c r="G168" s="24">
        <f t="shared" ref="G168:G169" si="99">+D168-E168</f>
        <v>0</v>
      </c>
    </row>
    <row r="169" spans="1:7" x14ac:dyDescent="0.25">
      <c r="A169" s="22" t="s">
        <v>61</v>
      </c>
      <c r="B169" s="23" t="s">
        <v>62</v>
      </c>
      <c r="C169" s="24">
        <v>60000000</v>
      </c>
      <c r="D169" s="24">
        <v>74970173.650000006</v>
      </c>
      <c r="E169" s="24">
        <v>49631086</v>
      </c>
      <c r="F169" s="24">
        <f t="shared" si="98"/>
        <v>49631086</v>
      </c>
      <c r="G169" s="24">
        <f t="shared" si="99"/>
        <v>25339087.650000006</v>
      </c>
    </row>
    <row r="170" spans="1:7" s="21" customFormat="1" ht="30" x14ac:dyDescent="0.25">
      <c r="A170" s="19">
        <v>1.2</v>
      </c>
      <c r="B170" s="20" t="s">
        <v>33</v>
      </c>
      <c r="C170" s="3">
        <f>+C171</f>
        <v>11000000</v>
      </c>
      <c r="D170" s="3">
        <f t="shared" ref="D170:G170" si="100">+D171</f>
        <v>3170358</v>
      </c>
      <c r="E170" s="3">
        <f t="shared" si="100"/>
        <v>2217070</v>
      </c>
      <c r="F170" s="3">
        <f t="shared" si="100"/>
        <v>2217070</v>
      </c>
      <c r="G170" s="3">
        <f t="shared" si="100"/>
        <v>953288</v>
      </c>
    </row>
    <row r="171" spans="1:7" x14ac:dyDescent="0.25">
      <c r="A171" s="22" t="s">
        <v>64</v>
      </c>
      <c r="B171" s="23" t="s">
        <v>65</v>
      </c>
      <c r="C171" s="24">
        <v>11000000</v>
      </c>
      <c r="D171" s="24">
        <v>3170358</v>
      </c>
      <c r="E171" s="24">
        <v>2217070</v>
      </c>
      <c r="F171" s="24">
        <f t="shared" ref="F171" si="101">+E171</f>
        <v>2217070</v>
      </c>
      <c r="G171" s="24">
        <f t="shared" ref="G171" si="102">+D171-E171</f>
        <v>953288</v>
      </c>
    </row>
    <row r="172" spans="1:7" s="21" customFormat="1" x14ac:dyDescent="0.25">
      <c r="A172" s="19">
        <v>1.3</v>
      </c>
      <c r="B172" s="20" t="s">
        <v>7</v>
      </c>
      <c r="C172" s="3">
        <f>+C173+C176+C177</f>
        <v>2970000</v>
      </c>
      <c r="D172" s="3">
        <f t="shared" ref="D172:F172" si="103">+D173+D176+D177</f>
        <v>2491199</v>
      </c>
      <c r="E172" s="3">
        <f>+E173+E176+E177</f>
        <v>1843700</v>
      </c>
      <c r="F172" s="3">
        <f t="shared" si="103"/>
        <v>1843700</v>
      </c>
      <c r="G172" s="3">
        <f>+G173+G176+G177</f>
        <v>647499</v>
      </c>
    </row>
    <row r="173" spans="1:7" s="21" customFormat="1" ht="30" x14ac:dyDescent="0.25">
      <c r="A173" s="25" t="s">
        <v>66</v>
      </c>
      <c r="B173" s="20" t="s">
        <v>67</v>
      </c>
      <c r="C173" s="3">
        <f>+C174+C175</f>
        <v>1850000</v>
      </c>
      <c r="D173" s="3">
        <f t="shared" ref="D173:G173" si="104">+D174+D175</f>
        <v>1693456</v>
      </c>
      <c r="E173" s="3">
        <f t="shared" si="104"/>
        <v>1349901</v>
      </c>
      <c r="F173" s="3">
        <f t="shared" si="104"/>
        <v>1349901</v>
      </c>
      <c r="G173" s="3">
        <f t="shared" si="104"/>
        <v>343555</v>
      </c>
    </row>
    <row r="174" spans="1:7" x14ac:dyDescent="0.25">
      <c r="A174" s="22" t="s">
        <v>70</v>
      </c>
      <c r="B174" s="23" t="s">
        <v>68</v>
      </c>
      <c r="C174" s="24">
        <v>0</v>
      </c>
      <c r="D174" s="24">
        <v>1693456</v>
      </c>
      <c r="E174" s="24">
        <v>1349901</v>
      </c>
      <c r="F174" s="24">
        <f t="shared" ref="F174:F176" si="105">+E174</f>
        <v>1349901</v>
      </c>
      <c r="G174" s="24">
        <f>+D174-E174</f>
        <v>343555</v>
      </c>
    </row>
    <row r="175" spans="1:7" x14ac:dyDescent="0.25">
      <c r="A175" s="22" t="s">
        <v>71</v>
      </c>
      <c r="B175" s="23" t="s">
        <v>243</v>
      </c>
      <c r="C175" s="24">
        <v>1850000</v>
      </c>
      <c r="D175" s="24">
        <v>0</v>
      </c>
      <c r="E175" s="24">
        <v>0</v>
      </c>
      <c r="F175" s="24">
        <f t="shared" si="105"/>
        <v>0</v>
      </c>
      <c r="G175" s="24">
        <f t="shared" ref="G175:G176" si="106">+D175-E175</f>
        <v>0</v>
      </c>
    </row>
    <row r="176" spans="1:7" x14ac:dyDescent="0.25">
      <c r="A176" s="22" t="s">
        <v>72</v>
      </c>
      <c r="B176" s="23" t="s">
        <v>73</v>
      </c>
      <c r="C176" s="24">
        <v>950000</v>
      </c>
      <c r="D176" s="24">
        <v>608763</v>
      </c>
      <c r="E176" s="24">
        <v>361824</v>
      </c>
      <c r="F176" s="24">
        <f t="shared" si="105"/>
        <v>361824</v>
      </c>
      <c r="G176" s="24">
        <f t="shared" si="106"/>
        <v>246939</v>
      </c>
    </row>
    <row r="177" spans="1:7" x14ac:dyDescent="0.25">
      <c r="A177" s="22" t="s">
        <v>74</v>
      </c>
      <c r="B177" s="23" t="s">
        <v>75</v>
      </c>
      <c r="C177" s="24">
        <v>170000</v>
      </c>
      <c r="D177" s="24">
        <v>188980</v>
      </c>
      <c r="E177" s="24">
        <v>131975</v>
      </c>
      <c r="F177" s="24">
        <f>+E177</f>
        <v>131975</v>
      </c>
      <c r="G177" s="24">
        <f>+D177-E177</f>
        <v>57005</v>
      </c>
    </row>
    <row r="178" spans="1:7" s="21" customFormat="1" x14ac:dyDescent="0.25">
      <c r="A178" s="19">
        <v>1.5</v>
      </c>
      <c r="B178" s="20" t="s">
        <v>9</v>
      </c>
      <c r="C178" s="3">
        <f>+C180+C179</f>
        <v>3500000</v>
      </c>
      <c r="D178" s="3">
        <f t="shared" ref="D178:G178" si="107">+D180+D179</f>
        <v>4159564</v>
      </c>
      <c r="E178" s="3">
        <f>+E180+E179</f>
        <v>2812737</v>
      </c>
      <c r="F178" s="3">
        <f t="shared" si="107"/>
        <v>2812737</v>
      </c>
      <c r="G178" s="3">
        <f t="shared" si="107"/>
        <v>1346827</v>
      </c>
    </row>
    <row r="179" spans="1:7" x14ac:dyDescent="0.25">
      <c r="A179" s="22" t="s">
        <v>77</v>
      </c>
      <c r="B179" s="23" t="s">
        <v>78</v>
      </c>
      <c r="C179" s="24">
        <v>1000000</v>
      </c>
      <c r="D179" s="24">
        <v>0</v>
      </c>
      <c r="E179" s="24">
        <v>0</v>
      </c>
      <c r="F179" s="24">
        <f>+E179</f>
        <v>0</v>
      </c>
      <c r="G179" s="24">
        <f>+D179-E179</f>
        <v>0</v>
      </c>
    </row>
    <row r="180" spans="1:7" x14ac:dyDescent="0.25">
      <c r="A180" s="22" t="s">
        <v>79</v>
      </c>
      <c r="B180" s="23" t="s">
        <v>9</v>
      </c>
      <c r="C180" s="24">
        <v>2500000</v>
      </c>
      <c r="D180" s="24">
        <v>4159564</v>
      </c>
      <c r="E180" s="24">
        <v>2812737</v>
      </c>
      <c r="F180" s="24">
        <f t="shared" ref="F180" si="108">+E180</f>
        <v>2812737</v>
      </c>
      <c r="G180" s="24">
        <f t="shared" ref="G180" si="109">+D180-E180</f>
        <v>1346827</v>
      </c>
    </row>
    <row r="181" spans="1:7" s="21" customFormat="1" x14ac:dyDescent="0.25">
      <c r="A181" s="19" t="s">
        <v>252</v>
      </c>
      <c r="B181" s="20" t="s">
        <v>255</v>
      </c>
      <c r="C181" s="3">
        <f>+C182</f>
        <v>0</v>
      </c>
      <c r="D181" s="3">
        <f t="shared" ref="D181:G181" si="110">+D182</f>
        <v>0</v>
      </c>
      <c r="E181" s="3">
        <f t="shared" si="110"/>
        <v>0</v>
      </c>
      <c r="F181" s="3">
        <f t="shared" si="110"/>
        <v>0</v>
      </c>
      <c r="G181" s="3">
        <f t="shared" si="110"/>
        <v>0</v>
      </c>
    </row>
    <row r="182" spans="1:7" ht="30" x14ac:dyDescent="0.25">
      <c r="A182" s="22" t="s">
        <v>253</v>
      </c>
      <c r="B182" s="23" t="s">
        <v>287</v>
      </c>
      <c r="C182" s="24">
        <v>0</v>
      </c>
      <c r="D182" s="24">
        <v>0</v>
      </c>
      <c r="E182" s="24">
        <v>0</v>
      </c>
      <c r="F182" s="24">
        <f t="shared" ref="F182:F184" si="111">+E182</f>
        <v>0</v>
      </c>
      <c r="G182" s="24">
        <f t="shared" ref="G182" si="112">+D182-E182</f>
        <v>0</v>
      </c>
    </row>
    <row r="183" spans="1:7" s="21" customFormat="1" x14ac:dyDescent="0.25">
      <c r="A183" s="19" t="s">
        <v>313</v>
      </c>
      <c r="B183" s="20" t="s">
        <v>10</v>
      </c>
      <c r="C183" s="3">
        <f>+C184</f>
        <v>624010</v>
      </c>
      <c r="D183" s="3">
        <f t="shared" ref="D183:F183" si="113">+D184</f>
        <v>0</v>
      </c>
      <c r="E183" s="3">
        <f t="shared" si="113"/>
        <v>0</v>
      </c>
      <c r="F183" s="3">
        <f t="shared" si="113"/>
        <v>0</v>
      </c>
      <c r="G183" s="3">
        <f>+G184</f>
        <v>0</v>
      </c>
    </row>
    <row r="184" spans="1:7" x14ac:dyDescent="0.25">
      <c r="A184" s="22" t="s">
        <v>80</v>
      </c>
      <c r="B184" s="23" t="s">
        <v>358</v>
      </c>
      <c r="C184" s="24">
        <v>624010</v>
      </c>
      <c r="D184" s="24">
        <v>0</v>
      </c>
      <c r="E184" s="24">
        <v>0</v>
      </c>
      <c r="F184" s="24">
        <f t="shared" si="111"/>
        <v>0</v>
      </c>
      <c r="G184" s="24">
        <f>+D184-E184</f>
        <v>0</v>
      </c>
    </row>
    <row r="185" spans="1:7" s="21" customFormat="1" x14ac:dyDescent="0.25">
      <c r="A185" s="17">
        <v>2</v>
      </c>
      <c r="B185" s="18" t="s">
        <v>11</v>
      </c>
      <c r="C185" s="2">
        <f>+C186</f>
        <v>0</v>
      </c>
      <c r="D185" s="2">
        <f t="shared" ref="D185:G186" si="114">+D186</f>
        <v>0</v>
      </c>
      <c r="E185" s="2">
        <f t="shared" si="114"/>
        <v>0</v>
      </c>
      <c r="F185" s="2">
        <f t="shared" si="114"/>
        <v>0</v>
      </c>
      <c r="G185" s="2">
        <f t="shared" si="114"/>
        <v>0</v>
      </c>
    </row>
    <row r="186" spans="1:7" s="21" customFormat="1" ht="30" x14ac:dyDescent="0.25">
      <c r="A186" s="25">
        <v>2.1</v>
      </c>
      <c r="B186" s="20" t="s">
        <v>55</v>
      </c>
      <c r="C186" s="3">
        <f>+C187</f>
        <v>0</v>
      </c>
      <c r="D186" s="3">
        <f t="shared" si="114"/>
        <v>0</v>
      </c>
      <c r="E186" s="3">
        <f t="shared" si="114"/>
        <v>0</v>
      </c>
      <c r="F186" s="3">
        <f t="shared" si="114"/>
        <v>0</v>
      </c>
      <c r="G186" s="3">
        <f t="shared" si="114"/>
        <v>0</v>
      </c>
    </row>
    <row r="187" spans="1:7" x14ac:dyDescent="0.25">
      <c r="A187" s="22" t="s">
        <v>82</v>
      </c>
      <c r="B187" s="23" t="s">
        <v>88</v>
      </c>
      <c r="C187" s="24">
        <v>0</v>
      </c>
      <c r="D187" s="24">
        <v>0</v>
      </c>
      <c r="E187" s="24">
        <v>0</v>
      </c>
      <c r="F187" s="24">
        <f t="shared" ref="F187" si="115">+E187</f>
        <v>0</v>
      </c>
      <c r="G187" s="24">
        <f t="shared" ref="G187" si="116">+D187-E187</f>
        <v>0</v>
      </c>
    </row>
    <row r="188" spans="1:7" s="21" customFormat="1" x14ac:dyDescent="0.25">
      <c r="A188" s="19" t="s">
        <v>288</v>
      </c>
      <c r="B188" s="18" t="s">
        <v>15</v>
      </c>
      <c r="C188" s="2">
        <f>+C189+C191+C193</f>
        <v>13001000</v>
      </c>
      <c r="D188" s="2">
        <f t="shared" ref="D188:G188" si="117">+D189+D191+D193</f>
        <v>5720611.3499999996</v>
      </c>
      <c r="E188" s="2">
        <f t="shared" si="117"/>
        <v>5703594.0699999994</v>
      </c>
      <c r="F188" s="2">
        <f t="shared" si="117"/>
        <v>5703594.0699999994</v>
      </c>
      <c r="G188" s="2">
        <f t="shared" si="117"/>
        <v>17017.280000000261</v>
      </c>
    </row>
    <row r="189" spans="1:7" s="21" customFormat="1" ht="30" x14ac:dyDescent="0.25">
      <c r="A189" s="19" t="s">
        <v>312</v>
      </c>
      <c r="B189" s="20" t="s">
        <v>38</v>
      </c>
      <c r="C189" s="3">
        <f>+C190</f>
        <v>13000000</v>
      </c>
      <c r="D189" s="3">
        <f t="shared" ref="D189:G189" si="118">+D190</f>
        <v>5719446.0499999998</v>
      </c>
      <c r="E189" s="3">
        <f t="shared" si="118"/>
        <v>5703428.7699999996</v>
      </c>
      <c r="F189" s="3">
        <f t="shared" si="118"/>
        <v>5703428.7699999996</v>
      </c>
      <c r="G189" s="3">
        <f t="shared" si="118"/>
        <v>16017.280000000261</v>
      </c>
    </row>
    <row r="190" spans="1:7" ht="45" x14ac:dyDescent="0.25">
      <c r="A190" s="22" t="s">
        <v>137</v>
      </c>
      <c r="B190" s="23" t="s">
        <v>144</v>
      </c>
      <c r="C190" s="24">
        <v>13000000</v>
      </c>
      <c r="D190" s="24">
        <v>5719446.0499999998</v>
      </c>
      <c r="E190" s="24">
        <v>5703428.7699999996</v>
      </c>
      <c r="F190" s="24">
        <f>+E190</f>
        <v>5703428.7699999996</v>
      </c>
      <c r="G190" s="24">
        <f>+D190-E190</f>
        <v>16017.280000000261</v>
      </c>
    </row>
    <row r="191" spans="1:7" s="21" customFormat="1" ht="30" x14ac:dyDescent="0.25">
      <c r="A191" s="19">
        <v>3.4</v>
      </c>
      <c r="B191" s="20" t="s">
        <v>39</v>
      </c>
      <c r="C191" s="3">
        <f>+C192</f>
        <v>1000</v>
      </c>
      <c r="D191" s="3">
        <f t="shared" ref="D191:G191" si="119">+D192</f>
        <v>1165.3</v>
      </c>
      <c r="E191" s="3">
        <f t="shared" si="119"/>
        <v>165.3</v>
      </c>
      <c r="F191" s="3">
        <f t="shared" si="119"/>
        <v>165.3</v>
      </c>
      <c r="G191" s="3">
        <f t="shared" si="119"/>
        <v>1000</v>
      </c>
    </row>
    <row r="192" spans="1:7" x14ac:dyDescent="0.25">
      <c r="A192" s="22" t="s">
        <v>149</v>
      </c>
      <c r="B192" s="23" t="s">
        <v>151</v>
      </c>
      <c r="C192" s="24">
        <v>1000</v>
      </c>
      <c r="D192" s="24">
        <v>1165.3</v>
      </c>
      <c r="E192" s="24">
        <v>165.3</v>
      </c>
      <c r="F192" s="24">
        <f>+E192</f>
        <v>165.3</v>
      </c>
      <c r="G192" s="24">
        <f>+D192-E192</f>
        <v>1000</v>
      </c>
    </row>
    <row r="193" spans="1:7" s="21" customFormat="1" x14ac:dyDescent="0.25">
      <c r="A193" s="19" t="s">
        <v>289</v>
      </c>
      <c r="B193" s="20" t="s">
        <v>290</v>
      </c>
      <c r="C193" s="3">
        <f>+C195+C194</f>
        <v>0</v>
      </c>
      <c r="D193" s="3">
        <f t="shared" ref="D193:G193" si="120">+D195+D194</f>
        <v>0</v>
      </c>
      <c r="E193" s="3">
        <f t="shared" si="120"/>
        <v>0</v>
      </c>
      <c r="F193" s="3">
        <f t="shared" si="120"/>
        <v>0</v>
      </c>
      <c r="G193" s="3">
        <f t="shared" si="120"/>
        <v>0</v>
      </c>
    </row>
    <row r="194" spans="1:7" ht="30" x14ac:dyDescent="0.25">
      <c r="A194" s="22" t="s">
        <v>180</v>
      </c>
      <c r="B194" s="23" t="s">
        <v>185</v>
      </c>
      <c r="C194" s="24">
        <v>0</v>
      </c>
      <c r="D194" s="24">
        <v>0</v>
      </c>
      <c r="E194" s="24">
        <v>0</v>
      </c>
      <c r="F194" s="24">
        <f>+E194</f>
        <v>0</v>
      </c>
      <c r="G194" s="24">
        <f>+D194-E194</f>
        <v>0</v>
      </c>
    </row>
    <row r="195" spans="1:7" x14ac:dyDescent="0.25">
      <c r="A195" s="22" t="s">
        <v>181</v>
      </c>
      <c r="B195" s="23" t="s">
        <v>290</v>
      </c>
      <c r="C195" s="24">
        <v>0</v>
      </c>
      <c r="D195" s="24">
        <v>0</v>
      </c>
      <c r="E195" s="24">
        <v>0</v>
      </c>
      <c r="F195" s="24">
        <f>+E195</f>
        <v>0</v>
      </c>
      <c r="G195" s="24">
        <f>+D195-E195</f>
        <v>0</v>
      </c>
    </row>
    <row r="196" spans="1:7" s="21" customFormat="1" ht="30" x14ac:dyDescent="0.25">
      <c r="A196" s="17">
        <v>4</v>
      </c>
      <c r="B196" s="18" t="s">
        <v>42</v>
      </c>
      <c r="C196" s="2">
        <f>+C197+C199</f>
        <v>800000</v>
      </c>
      <c r="D196" s="2">
        <f t="shared" ref="D196:G196" si="121">+D197+D199</f>
        <v>807180</v>
      </c>
      <c r="E196" s="2">
        <f>+E197+E199</f>
        <v>605385</v>
      </c>
      <c r="F196" s="2">
        <f t="shared" si="121"/>
        <v>605385</v>
      </c>
      <c r="G196" s="2">
        <f t="shared" si="121"/>
        <v>201795</v>
      </c>
    </row>
    <row r="197" spans="1:7" s="21" customFormat="1" ht="30" x14ac:dyDescent="0.25">
      <c r="A197" s="19">
        <v>4.0999999999999996</v>
      </c>
      <c r="B197" s="20" t="s">
        <v>43</v>
      </c>
      <c r="C197" s="3">
        <f>+C198</f>
        <v>0</v>
      </c>
      <c r="D197" s="3">
        <f t="shared" ref="D197:G197" si="122">+D198</f>
        <v>0</v>
      </c>
      <c r="E197" s="3">
        <f t="shared" si="122"/>
        <v>0</v>
      </c>
      <c r="F197" s="3">
        <f t="shared" si="122"/>
        <v>0</v>
      </c>
      <c r="G197" s="3">
        <f t="shared" si="122"/>
        <v>0</v>
      </c>
    </row>
    <row r="198" spans="1:7" ht="45" x14ac:dyDescent="0.25">
      <c r="A198" s="22" t="s">
        <v>187</v>
      </c>
      <c r="B198" s="23" t="s">
        <v>189</v>
      </c>
      <c r="C198" s="24">
        <v>0</v>
      </c>
      <c r="D198" s="24">
        <v>0</v>
      </c>
      <c r="E198" s="24">
        <v>0</v>
      </c>
      <c r="F198" s="24">
        <f>+E198</f>
        <v>0</v>
      </c>
      <c r="G198" s="24">
        <f>+D198-E198</f>
        <v>0</v>
      </c>
    </row>
    <row r="199" spans="1:7" s="21" customFormat="1" x14ac:dyDescent="0.25">
      <c r="A199" s="19">
        <v>4.4000000000000004</v>
      </c>
      <c r="B199" s="20" t="s">
        <v>22</v>
      </c>
      <c r="C199" s="3">
        <f>+C200+C202+C201</f>
        <v>800000</v>
      </c>
      <c r="D199" s="3">
        <f t="shared" ref="D199:G199" si="123">+D200+D202+D201</f>
        <v>807180</v>
      </c>
      <c r="E199" s="3">
        <f t="shared" si="123"/>
        <v>605385</v>
      </c>
      <c r="F199" s="3">
        <f t="shared" si="123"/>
        <v>605385</v>
      </c>
      <c r="G199" s="3">
        <f t="shared" si="123"/>
        <v>201795</v>
      </c>
    </row>
    <row r="200" spans="1:7" x14ac:dyDescent="0.25">
      <c r="A200" s="22" t="s">
        <v>192</v>
      </c>
      <c r="B200" s="23" t="s">
        <v>197</v>
      </c>
      <c r="C200" s="24">
        <v>0</v>
      </c>
      <c r="D200" s="24">
        <v>0</v>
      </c>
      <c r="E200" s="24">
        <v>0</v>
      </c>
      <c r="F200" s="24">
        <f t="shared" ref="F200" si="124">+E200</f>
        <v>0</v>
      </c>
      <c r="G200" s="24">
        <f t="shared" ref="G200" si="125">+D200-E200</f>
        <v>0</v>
      </c>
    </row>
    <row r="201" spans="1:7" ht="30" x14ac:dyDescent="0.25">
      <c r="A201" s="22" t="s">
        <v>193</v>
      </c>
      <c r="B201" s="23" t="s">
        <v>359</v>
      </c>
      <c r="C201" s="24">
        <v>0</v>
      </c>
      <c r="D201" s="24">
        <v>0</v>
      </c>
      <c r="E201" s="24">
        <v>0</v>
      </c>
      <c r="F201" s="24">
        <f>+E201</f>
        <v>0</v>
      </c>
      <c r="G201" s="24">
        <f>+D201-E201</f>
        <v>0</v>
      </c>
    </row>
    <row r="202" spans="1:7" ht="30" x14ac:dyDescent="0.25">
      <c r="A202" s="22" t="s">
        <v>195</v>
      </c>
      <c r="B202" s="23" t="s">
        <v>200</v>
      </c>
      <c r="C202" s="24">
        <v>800000</v>
      </c>
      <c r="D202" s="24">
        <v>807180</v>
      </c>
      <c r="E202" s="24">
        <v>605385</v>
      </c>
      <c r="F202" s="24">
        <f>+E202</f>
        <v>605385</v>
      </c>
      <c r="G202" s="24">
        <f>+D202-E202</f>
        <v>201795</v>
      </c>
    </row>
    <row r="203" spans="1:7" x14ac:dyDescent="0.25">
      <c r="A203" s="17">
        <v>6</v>
      </c>
      <c r="B203" s="18" t="s">
        <v>28</v>
      </c>
      <c r="C203" s="2">
        <f>+C204</f>
        <v>0</v>
      </c>
      <c r="D203" s="2">
        <f>+D204</f>
        <v>0</v>
      </c>
      <c r="E203" s="2">
        <f t="shared" ref="D203:G204" si="126">+E204</f>
        <v>0</v>
      </c>
      <c r="F203" s="2">
        <f t="shared" si="126"/>
        <v>0</v>
      </c>
      <c r="G203" s="2">
        <f t="shared" si="126"/>
        <v>0</v>
      </c>
    </row>
    <row r="204" spans="1:7" s="21" customFormat="1" x14ac:dyDescent="0.25">
      <c r="A204" s="19">
        <v>6.1</v>
      </c>
      <c r="B204" s="20" t="s">
        <v>46</v>
      </c>
      <c r="C204" s="3">
        <f>+C205</f>
        <v>0</v>
      </c>
      <c r="D204" s="3">
        <f t="shared" si="126"/>
        <v>0</v>
      </c>
      <c r="E204" s="3">
        <f t="shared" si="126"/>
        <v>0</v>
      </c>
      <c r="F204" s="3">
        <f t="shared" si="126"/>
        <v>0</v>
      </c>
      <c r="G204" s="3">
        <f t="shared" si="126"/>
        <v>0</v>
      </c>
    </row>
    <row r="205" spans="1:7" x14ac:dyDescent="0.25">
      <c r="A205" s="22" t="s">
        <v>225</v>
      </c>
      <c r="B205" s="23" t="s">
        <v>229</v>
      </c>
      <c r="C205" s="24">
        <v>0</v>
      </c>
      <c r="D205" s="24">
        <v>0</v>
      </c>
      <c r="E205" s="24">
        <v>0</v>
      </c>
      <c r="F205" s="24">
        <f>+E205</f>
        <v>0</v>
      </c>
      <c r="G205" s="24">
        <f>+D205-E205</f>
        <v>0</v>
      </c>
    </row>
    <row r="206" spans="1:7" s="21" customFormat="1" x14ac:dyDescent="0.25">
      <c r="A206" s="17">
        <v>5</v>
      </c>
      <c r="B206" s="18" t="s">
        <v>23</v>
      </c>
      <c r="C206" s="2">
        <f>+C207</f>
        <v>1500000</v>
      </c>
      <c r="D206" s="2">
        <f t="shared" ref="D206:G207" si="127">+D207</f>
        <v>0</v>
      </c>
      <c r="E206" s="2">
        <f t="shared" si="127"/>
        <v>0</v>
      </c>
      <c r="F206" s="2">
        <f t="shared" si="127"/>
        <v>0</v>
      </c>
      <c r="G206" s="2">
        <f t="shared" si="127"/>
        <v>0</v>
      </c>
    </row>
    <row r="207" spans="1:7" s="21" customFormat="1" x14ac:dyDescent="0.25">
      <c r="A207" s="19" t="s">
        <v>320</v>
      </c>
      <c r="B207" s="20" t="s">
        <v>213</v>
      </c>
      <c r="C207" s="3">
        <f>+C208</f>
        <v>1500000</v>
      </c>
      <c r="D207" s="3">
        <f t="shared" si="127"/>
        <v>0</v>
      </c>
      <c r="E207" s="3">
        <f t="shared" si="127"/>
        <v>0</v>
      </c>
      <c r="F207" s="3">
        <f t="shared" si="127"/>
        <v>0</v>
      </c>
      <c r="G207" s="3">
        <f t="shared" si="127"/>
        <v>0</v>
      </c>
    </row>
    <row r="208" spans="1:7" x14ac:dyDescent="0.25">
      <c r="A208" s="22" t="s">
        <v>212</v>
      </c>
      <c r="B208" s="23" t="s">
        <v>213</v>
      </c>
      <c r="C208" s="24">
        <v>1500000</v>
      </c>
      <c r="D208" s="24">
        <v>0</v>
      </c>
      <c r="E208" s="24">
        <v>0</v>
      </c>
      <c r="F208" s="24">
        <f>+E208</f>
        <v>0</v>
      </c>
      <c r="G208" s="24">
        <f>+D208-E208</f>
        <v>0</v>
      </c>
    </row>
    <row r="209" spans="1:7" ht="15.75" customHeight="1" x14ac:dyDescent="0.25">
      <c r="A209" s="19"/>
      <c r="B209" s="20"/>
      <c r="C209" s="27"/>
      <c r="D209" s="27"/>
      <c r="E209" s="27"/>
      <c r="F209" s="27"/>
      <c r="G209" s="27"/>
    </row>
    <row r="210" spans="1:7" s="16" customFormat="1" ht="15.75" x14ac:dyDescent="0.25">
      <c r="A210" s="13" t="s">
        <v>48</v>
      </c>
      <c r="B210" s="14"/>
      <c r="C210" s="1">
        <f t="shared" ref="C210:G210" si="128">+C211+C230+C240+C247+C225</f>
        <v>37392421</v>
      </c>
      <c r="D210" s="1">
        <f t="shared" si="128"/>
        <v>35825424</v>
      </c>
      <c r="E210" s="1">
        <f t="shared" si="128"/>
        <v>21436218.969999999</v>
      </c>
      <c r="F210" s="1">
        <f t="shared" si="128"/>
        <v>21436218.969999999</v>
      </c>
      <c r="G210" s="1">
        <f t="shared" si="128"/>
        <v>14389205.029999999</v>
      </c>
    </row>
    <row r="211" spans="1:7" x14ac:dyDescent="0.25">
      <c r="A211" s="17">
        <v>1</v>
      </c>
      <c r="B211" s="18" t="s">
        <v>6</v>
      </c>
      <c r="C211" s="2">
        <f>+C212+C217+C223+C215</f>
        <v>22700000</v>
      </c>
      <c r="D211" s="2">
        <f t="shared" ref="D211:F211" si="129">+D212+D217+D223+D215</f>
        <v>31815873.770000003</v>
      </c>
      <c r="E211" s="2">
        <f t="shared" si="129"/>
        <v>18731063.02</v>
      </c>
      <c r="F211" s="2">
        <f t="shared" si="129"/>
        <v>18731063.02</v>
      </c>
      <c r="G211" s="2">
        <f>+G212+G217+G223+G215</f>
        <v>13084810.75</v>
      </c>
    </row>
    <row r="212" spans="1:7" s="21" customFormat="1" ht="30" x14ac:dyDescent="0.25">
      <c r="A212" s="19">
        <v>1.1000000000000001</v>
      </c>
      <c r="B212" s="20" t="s">
        <v>32</v>
      </c>
      <c r="C212" s="3">
        <f>+C213+C214</f>
        <v>10200000</v>
      </c>
      <c r="D212" s="3">
        <f t="shared" ref="D212:G212" si="130">+D213+D214</f>
        <v>16016944</v>
      </c>
      <c r="E212" s="3">
        <f t="shared" si="130"/>
        <v>13059660</v>
      </c>
      <c r="F212" s="3">
        <f t="shared" si="130"/>
        <v>13059660</v>
      </c>
      <c r="G212" s="3">
        <f t="shared" si="130"/>
        <v>2957284</v>
      </c>
    </row>
    <row r="213" spans="1:7" x14ac:dyDescent="0.25">
      <c r="A213" s="22" t="s">
        <v>59</v>
      </c>
      <c r="B213" s="23" t="s">
        <v>60</v>
      </c>
      <c r="C213" s="24">
        <v>10200000</v>
      </c>
      <c r="D213" s="24">
        <v>8724432</v>
      </c>
      <c r="E213" s="24">
        <v>7722438</v>
      </c>
      <c r="F213" s="24">
        <f t="shared" ref="F213:F214" si="131">+E213</f>
        <v>7722438</v>
      </c>
      <c r="G213" s="24">
        <f t="shared" ref="G213:G214" si="132">+D213-E213</f>
        <v>1001994</v>
      </c>
    </row>
    <row r="214" spans="1:7" x14ac:dyDescent="0.25">
      <c r="A214" s="22" t="s">
        <v>61</v>
      </c>
      <c r="B214" s="23" t="s">
        <v>62</v>
      </c>
      <c r="C214" s="24">
        <v>0</v>
      </c>
      <c r="D214" s="24">
        <v>7292512</v>
      </c>
      <c r="E214" s="24">
        <v>5337222</v>
      </c>
      <c r="F214" s="24">
        <f t="shared" si="131"/>
        <v>5337222</v>
      </c>
      <c r="G214" s="24">
        <f t="shared" si="132"/>
        <v>1955290</v>
      </c>
    </row>
    <row r="215" spans="1:7" s="21" customFormat="1" ht="30" x14ac:dyDescent="0.25">
      <c r="A215" s="19">
        <v>1.2</v>
      </c>
      <c r="B215" s="20" t="s">
        <v>33</v>
      </c>
      <c r="C215" s="3">
        <f>+C216</f>
        <v>0</v>
      </c>
      <c r="D215" s="3">
        <f t="shared" ref="D215:G215" si="133">+D216</f>
        <v>3027925.85</v>
      </c>
      <c r="E215" s="3">
        <f t="shared" si="133"/>
        <v>2765937.85</v>
      </c>
      <c r="F215" s="3">
        <f t="shared" si="133"/>
        <v>2765937.85</v>
      </c>
      <c r="G215" s="3">
        <f t="shared" si="133"/>
        <v>261988</v>
      </c>
    </row>
    <row r="216" spans="1:7" x14ac:dyDescent="0.25">
      <c r="A216" s="22" t="s">
        <v>64</v>
      </c>
      <c r="B216" s="23" t="s">
        <v>65</v>
      </c>
      <c r="C216" s="24">
        <v>0</v>
      </c>
      <c r="D216" s="24">
        <v>3027925.85</v>
      </c>
      <c r="E216" s="24">
        <v>2765937.85</v>
      </c>
      <c r="F216" s="24">
        <f t="shared" ref="F216" si="134">+E216</f>
        <v>2765937.85</v>
      </c>
      <c r="G216" s="24">
        <f t="shared" ref="G216" si="135">+D216-E216</f>
        <v>261988</v>
      </c>
    </row>
    <row r="217" spans="1:7" s="21" customFormat="1" x14ac:dyDescent="0.25">
      <c r="A217" s="19">
        <v>1.3</v>
      </c>
      <c r="B217" s="20" t="s">
        <v>7</v>
      </c>
      <c r="C217" s="3">
        <f>+C218+C221+C222</f>
        <v>12500000</v>
      </c>
      <c r="D217" s="3">
        <f t="shared" ref="D217:G217" si="136">+D218+D221+D222</f>
        <v>12506905.92</v>
      </c>
      <c r="E217" s="3">
        <f t="shared" si="136"/>
        <v>2651367.17</v>
      </c>
      <c r="F217" s="3">
        <f t="shared" si="136"/>
        <v>2651367.17</v>
      </c>
      <c r="G217" s="3">
        <f t="shared" si="136"/>
        <v>9855538.75</v>
      </c>
    </row>
    <row r="218" spans="1:7" s="21" customFormat="1" ht="30" x14ac:dyDescent="0.25">
      <c r="A218" s="25" t="s">
        <v>66</v>
      </c>
      <c r="B218" s="20" t="s">
        <v>67</v>
      </c>
      <c r="C218" s="3">
        <f>+C219+C220</f>
        <v>12500000</v>
      </c>
      <c r="D218" s="3">
        <f t="shared" ref="D218:G218" si="137">+D219+D220</f>
        <v>12440885.4</v>
      </c>
      <c r="E218" s="3">
        <f t="shared" si="137"/>
        <v>2598346.65</v>
      </c>
      <c r="F218" s="3">
        <f t="shared" si="137"/>
        <v>2598346.65</v>
      </c>
      <c r="G218" s="3">
        <f t="shared" si="137"/>
        <v>9842538.75</v>
      </c>
    </row>
    <row r="219" spans="1:7" x14ac:dyDescent="0.25">
      <c r="A219" s="22" t="s">
        <v>70</v>
      </c>
      <c r="B219" s="23" t="s">
        <v>68</v>
      </c>
      <c r="C219" s="24">
        <v>0</v>
      </c>
      <c r="D219" s="24">
        <v>440885.4</v>
      </c>
      <c r="E219" s="24">
        <v>263000.53999999998</v>
      </c>
      <c r="F219" s="24">
        <f t="shared" ref="F219" si="138">+E219</f>
        <v>263000.53999999998</v>
      </c>
      <c r="G219" s="24">
        <f t="shared" ref="G219" si="139">+D219-E219</f>
        <v>177884.86000000004</v>
      </c>
    </row>
    <row r="220" spans="1:7" x14ac:dyDescent="0.25">
      <c r="A220" s="22" t="s">
        <v>71</v>
      </c>
      <c r="B220" s="23" t="s">
        <v>69</v>
      </c>
      <c r="C220" s="24">
        <v>12500000</v>
      </c>
      <c r="D220" s="24">
        <v>12000000</v>
      </c>
      <c r="E220" s="24">
        <v>2335346.11</v>
      </c>
      <c r="F220" s="24">
        <f t="shared" ref="F220:F221" si="140">+E220</f>
        <v>2335346.11</v>
      </c>
      <c r="G220" s="24">
        <f t="shared" ref="G220:G221" si="141">+D220-E220</f>
        <v>9664653.8900000006</v>
      </c>
    </row>
    <row r="221" spans="1:7" x14ac:dyDescent="0.25">
      <c r="A221" s="22" t="s">
        <v>72</v>
      </c>
      <c r="B221" s="23" t="s">
        <v>236</v>
      </c>
      <c r="C221" s="24">
        <v>0</v>
      </c>
      <c r="D221" s="24">
        <v>50690.52</v>
      </c>
      <c r="E221" s="24">
        <v>37690.519999999997</v>
      </c>
      <c r="F221" s="24">
        <f t="shared" si="140"/>
        <v>37690.519999999997</v>
      </c>
      <c r="G221" s="24">
        <f t="shared" si="141"/>
        <v>13000</v>
      </c>
    </row>
    <row r="222" spans="1:7" x14ac:dyDescent="0.25">
      <c r="A222" s="22" t="s">
        <v>74</v>
      </c>
      <c r="B222" s="23" t="s">
        <v>291</v>
      </c>
      <c r="C222" s="24">
        <v>0</v>
      </c>
      <c r="D222" s="24">
        <v>15330</v>
      </c>
      <c r="E222" s="24">
        <v>15330</v>
      </c>
      <c r="F222" s="24">
        <f>+E222</f>
        <v>15330</v>
      </c>
      <c r="G222" s="24">
        <f>+D222-E222</f>
        <v>0</v>
      </c>
    </row>
    <row r="223" spans="1:7" s="21" customFormat="1" x14ac:dyDescent="0.25">
      <c r="A223" s="19">
        <v>1.5</v>
      </c>
      <c r="B223" s="20" t="s">
        <v>9</v>
      </c>
      <c r="C223" s="3">
        <f>+C224</f>
        <v>0</v>
      </c>
      <c r="D223" s="3">
        <f t="shared" ref="D223:G223" si="142">+D224</f>
        <v>264098</v>
      </c>
      <c r="E223" s="3">
        <f t="shared" si="142"/>
        <v>254098</v>
      </c>
      <c r="F223" s="3">
        <f t="shared" si="142"/>
        <v>254098</v>
      </c>
      <c r="G223" s="3">
        <f t="shared" si="142"/>
        <v>10000</v>
      </c>
    </row>
    <row r="224" spans="1:7" x14ac:dyDescent="0.25">
      <c r="A224" s="22" t="s">
        <v>79</v>
      </c>
      <c r="B224" s="23" t="s">
        <v>9</v>
      </c>
      <c r="C224" s="24">
        <v>0</v>
      </c>
      <c r="D224" s="24">
        <v>264098</v>
      </c>
      <c r="E224" s="24">
        <v>254098</v>
      </c>
      <c r="F224" s="24">
        <f>+E224</f>
        <v>254098</v>
      </c>
      <c r="G224" s="24">
        <f>+D224-E224</f>
        <v>10000</v>
      </c>
    </row>
    <row r="225" spans="1:7" s="21" customFormat="1" x14ac:dyDescent="0.25">
      <c r="A225" s="17">
        <v>2</v>
      </c>
      <c r="B225" s="18" t="s">
        <v>11</v>
      </c>
      <c r="C225" s="2">
        <f>+C228+C226</f>
        <v>150000</v>
      </c>
      <c r="D225" s="2">
        <f t="shared" ref="D225:G225" si="143">+D228+D226</f>
        <v>0</v>
      </c>
      <c r="E225" s="2">
        <f t="shared" si="143"/>
        <v>0</v>
      </c>
      <c r="F225" s="2">
        <f t="shared" si="143"/>
        <v>0</v>
      </c>
      <c r="G225" s="2">
        <f t="shared" si="143"/>
        <v>0</v>
      </c>
    </row>
    <row r="226" spans="1:7" s="21" customFormat="1" ht="30" x14ac:dyDescent="0.25">
      <c r="A226" s="25">
        <v>2.1</v>
      </c>
      <c r="B226" s="20" t="s">
        <v>55</v>
      </c>
      <c r="C226" s="3">
        <f>+C227</f>
        <v>0</v>
      </c>
      <c r="D226" s="3">
        <f t="shared" ref="D226:G226" si="144">+D227</f>
        <v>0</v>
      </c>
      <c r="E226" s="3">
        <f t="shared" si="144"/>
        <v>0</v>
      </c>
      <c r="F226" s="3">
        <f t="shared" si="144"/>
        <v>0</v>
      </c>
      <c r="G226" s="3">
        <f t="shared" si="144"/>
        <v>0</v>
      </c>
    </row>
    <row r="227" spans="1:7" x14ac:dyDescent="0.25">
      <c r="A227" s="22" t="s">
        <v>82</v>
      </c>
      <c r="B227" s="23" t="s">
        <v>88</v>
      </c>
      <c r="C227" s="24">
        <v>0</v>
      </c>
      <c r="D227" s="24">
        <v>0</v>
      </c>
      <c r="E227" s="24">
        <v>0</v>
      </c>
      <c r="F227" s="24">
        <f>+E227</f>
        <v>0</v>
      </c>
      <c r="G227" s="24">
        <f>+D227-E227</f>
        <v>0</v>
      </c>
    </row>
    <row r="228" spans="1:7" s="21" customFormat="1" ht="30" x14ac:dyDescent="0.25">
      <c r="A228" s="19">
        <v>2.4</v>
      </c>
      <c r="B228" s="20" t="s">
        <v>34</v>
      </c>
      <c r="C228" s="3">
        <f>+C229</f>
        <v>150000</v>
      </c>
      <c r="D228" s="3">
        <f t="shared" ref="D228:G228" si="145">+D229</f>
        <v>0</v>
      </c>
      <c r="E228" s="3">
        <f t="shared" si="145"/>
        <v>0</v>
      </c>
      <c r="F228" s="3">
        <f t="shared" si="145"/>
        <v>0</v>
      </c>
      <c r="G228" s="3">
        <f t="shared" si="145"/>
        <v>0</v>
      </c>
    </row>
    <row r="229" spans="1:7" x14ac:dyDescent="0.25">
      <c r="A229" s="22" t="s">
        <v>96</v>
      </c>
      <c r="B229" s="23" t="s">
        <v>98</v>
      </c>
      <c r="C229" s="24">
        <v>150000</v>
      </c>
      <c r="D229" s="24">
        <v>0</v>
      </c>
      <c r="E229" s="24">
        <v>0</v>
      </c>
      <c r="F229" s="24">
        <f>+E229</f>
        <v>0</v>
      </c>
      <c r="G229" s="24">
        <f>+D229-E229</f>
        <v>0</v>
      </c>
    </row>
    <row r="230" spans="1:7" s="21" customFormat="1" x14ac:dyDescent="0.25">
      <c r="A230" s="17">
        <v>3</v>
      </c>
      <c r="B230" s="18" t="s">
        <v>15</v>
      </c>
      <c r="C230" s="2">
        <f>+C231+C234+C238+C236</f>
        <v>12255044</v>
      </c>
      <c r="D230" s="2">
        <f t="shared" ref="D230:G230" si="146">+D231+D234+D238+D236</f>
        <v>2347173.23</v>
      </c>
      <c r="E230" s="2">
        <f t="shared" si="146"/>
        <v>2330155.9500000002</v>
      </c>
      <c r="F230" s="2">
        <f t="shared" si="146"/>
        <v>2330155.9500000002</v>
      </c>
      <c r="G230" s="2">
        <f t="shared" si="146"/>
        <v>17017.279999999795</v>
      </c>
    </row>
    <row r="231" spans="1:7" s="21" customFormat="1" ht="30" x14ac:dyDescent="0.25">
      <c r="A231" s="19">
        <v>3.3</v>
      </c>
      <c r="B231" s="20" t="s">
        <v>38</v>
      </c>
      <c r="C231" s="3">
        <f>+C232+C233</f>
        <v>10600000</v>
      </c>
      <c r="D231" s="3">
        <f t="shared" ref="D231:G231" si="147">+D232+D233</f>
        <v>2346173.23</v>
      </c>
      <c r="E231" s="3">
        <f t="shared" si="147"/>
        <v>2330155.9500000002</v>
      </c>
      <c r="F231" s="3">
        <f t="shared" si="147"/>
        <v>2330155.9500000002</v>
      </c>
      <c r="G231" s="3">
        <f t="shared" si="147"/>
        <v>16017.279999999795</v>
      </c>
    </row>
    <row r="232" spans="1:7" ht="30" x14ac:dyDescent="0.25">
      <c r="A232" s="22" t="s">
        <v>135</v>
      </c>
      <c r="B232" s="23" t="s">
        <v>142</v>
      </c>
      <c r="C232" s="24">
        <v>0</v>
      </c>
      <c r="D232" s="24">
        <v>0</v>
      </c>
      <c r="E232" s="24">
        <v>0</v>
      </c>
      <c r="F232" s="24">
        <f>+E232</f>
        <v>0</v>
      </c>
      <c r="G232" s="24">
        <f>+D232-E232</f>
        <v>0</v>
      </c>
    </row>
    <row r="233" spans="1:7" ht="45" x14ac:dyDescent="0.25">
      <c r="A233" s="22" t="s">
        <v>137</v>
      </c>
      <c r="B233" s="23" t="s">
        <v>144</v>
      </c>
      <c r="C233" s="24">
        <v>10600000</v>
      </c>
      <c r="D233" s="24">
        <v>2346173.23</v>
      </c>
      <c r="E233" s="24">
        <v>2330155.9500000002</v>
      </c>
      <c r="F233" s="24">
        <f>+E233</f>
        <v>2330155.9500000002</v>
      </c>
      <c r="G233" s="24">
        <f>+D233-E233</f>
        <v>16017.279999999795</v>
      </c>
    </row>
    <row r="234" spans="1:7" s="21" customFormat="1" ht="30" x14ac:dyDescent="0.25">
      <c r="A234" s="19">
        <v>3.4</v>
      </c>
      <c r="B234" s="20" t="s">
        <v>39</v>
      </c>
      <c r="C234" s="3">
        <f>+C235</f>
        <v>1000</v>
      </c>
      <c r="D234" s="3">
        <f t="shared" ref="D234:G234" si="148">+D235</f>
        <v>1000</v>
      </c>
      <c r="E234" s="3">
        <f t="shared" si="148"/>
        <v>0</v>
      </c>
      <c r="F234" s="3">
        <f t="shared" si="148"/>
        <v>0</v>
      </c>
      <c r="G234" s="3">
        <f t="shared" si="148"/>
        <v>1000</v>
      </c>
    </row>
    <row r="235" spans="1:7" x14ac:dyDescent="0.25">
      <c r="A235" s="22" t="s">
        <v>149</v>
      </c>
      <c r="B235" s="23" t="s">
        <v>151</v>
      </c>
      <c r="C235" s="24">
        <v>1000</v>
      </c>
      <c r="D235" s="24">
        <v>1000</v>
      </c>
      <c r="E235" s="24">
        <v>0</v>
      </c>
      <c r="F235" s="24">
        <f>+E235</f>
        <v>0</v>
      </c>
      <c r="G235" s="24">
        <f>+D235-E235</f>
        <v>1000</v>
      </c>
    </row>
    <row r="236" spans="1:7" s="21" customFormat="1" ht="30" x14ac:dyDescent="0.25">
      <c r="A236" s="19">
        <v>3.5</v>
      </c>
      <c r="B236" s="20" t="s">
        <v>40</v>
      </c>
      <c r="C236" s="3">
        <f>+C237</f>
        <v>1654044</v>
      </c>
      <c r="D236" s="3">
        <f t="shared" ref="D236:G236" si="149">+D237</f>
        <v>0</v>
      </c>
      <c r="E236" s="3">
        <f t="shared" si="149"/>
        <v>0</v>
      </c>
      <c r="F236" s="3">
        <f t="shared" si="149"/>
        <v>0</v>
      </c>
      <c r="G236" s="3">
        <f t="shared" si="149"/>
        <v>0</v>
      </c>
    </row>
    <row r="237" spans="1:7" ht="30" x14ac:dyDescent="0.25">
      <c r="A237" s="22" t="s">
        <v>153</v>
      </c>
      <c r="B237" s="23" t="s">
        <v>158</v>
      </c>
      <c r="C237" s="24">
        <v>1654044</v>
      </c>
      <c r="D237" s="24">
        <v>0</v>
      </c>
      <c r="E237" s="24">
        <v>0</v>
      </c>
      <c r="F237" s="24">
        <f t="shared" ref="F237" si="150">+E237</f>
        <v>0</v>
      </c>
      <c r="G237" s="24">
        <f t="shared" ref="G237" si="151">+D237-E237</f>
        <v>0</v>
      </c>
    </row>
    <row r="238" spans="1:7" s="21" customFormat="1" x14ac:dyDescent="0.25">
      <c r="A238" s="19" t="s">
        <v>289</v>
      </c>
      <c r="B238" s="20" t="s">
        <v>290</v>
      </c>
      <c r="C238" s="3">
        <f>+C239</f>
        <v>0</v>
      </c>
      <c r="D238" s="3">
        <f t="shared" ref="D238:G238" si="152">+D239</f>
        <v>0</v>
      </c>
      <c r="E238" s="3">
        <f t="shared" si="152"/>
        <v>0</v>
      </c>
      <c r="F238" s="3">
        <f t="shared" si="152"/>
        <v>0</v>
      </c>
      <c r="G238" s="3">
        <f t="shared" si="152"/>
        <v>0</v>
      </c>
    </row>
    <row r="239" spans="1:7" ht="30" x14ac:dyDescent="0.25">
      <c r="A239" s="22" t="s">
        <v>180</v>
      </c>
      <c r="B239" s="23" t="s">
        <v>185</v>
      </c>
      <c r="C239" s="24">
        <v>0</v>
      </c>
      <c r="D239" s="24">
        <v>0</v>
      </c>
      <c r="E239" s="24">
        <v>0</v>
      </c>
      <c r="F239" s="24">
        <f>+E239</f>
        <v>0</v>
      </c>
      <c r="G239" s="24">
        <f>+D239-E239</f>
        <v>0</v>
      </c>
    </row>
    <row r="240" spans="1:7" s="21" customFormat="1" ht="30" x14ac:dyDescent="0.25">
      <c r="A240" s="17">
        <v>4</v>
      </c>
      <c r="B240" s="18" t="s">
        <v>42</v>
      </c>
      <c r="C240" s="2">
        <f>+C241+C243</f>
        <v>2287377</v>
      </c>
      <c r="D240" s="2">
        <f t="shared" ref="D240:G240" si="153">+D241+D243</f>
        <v>1662377</v>
      </c>
      <c r="E240" s="2">
        <f t="shared" si="153"/>
        <v>375000</v>
      </c>
      <c r="F240" s="2">
        <f t="shared" si="153"/>
        <v>375000</v>
      </c>
      <c r="G240" s="2">
        <f t="shared" si="153"/>
        <v>1287377</v>
      </c>
    </row>
    <row r="241" spans="1:8" s="21" customFormat="1" ht="30" x14ac:dyDescent="0.25">
      <c r="A241" s="19">
        <v>4.0999999999999996</v>
      </c>
      <c r="B241" s="20" t="s">
        <v>43</v>
      </c>
      <c r="C241" s="3">
        <f>+C242</f>
        <v>0</v>
      </c>
      <c r="D241" s="3">
        <f t="shared" ref="D241:G241" si="154">+D242</f>
        <v>0</v>
      </c>
      <c r="E241" s="3">
        <f t="shared" si="154"/>
        <v>0</v>
      </c>
      <c r="F241" s="3">
        <f t="shared" si="154"/>
        <v>0</v>
      </c>
      <c r="G241" s="3">
        <f t="shared" si="154"/>
        <v>0</v>
      </c>
    </row>
    <row r="242" spans="1:8" ht="45" x14ac:dyDescent="0.25">
      <c r="A242" s="22" t="s">
        <v>187</v>
      </c>
      <c r="B242" s="23" t="s">
        <v>189</v>
      </c>
      <c r="C242" s="24">
        <v>0</v>
      </c>
      <c r="D242" s="24">
        <v>0</v>
      </c>
      <c r="E242" s="24">
        <v>0</v>
      </c>
      <c r="F242" s="24">
        <f t="shared" ref="F242" si="155">+E242</f>
        <v>0</v>
      </c>
      <c r="G242" s="24">
        <f t="shared" ref="G242" si="156">+D242-E242</f>
        <v>0</v>
      </c>
    </row>
    <row r="243" spans="1:8" s="21" customFormat="1" x14ac:dyDescent="0.25">
      <c r="A243" s="19">
        <v>4.4000000000000004</v>
      </c>
      <c r="B243" s="20" t="s">
        <v>22</v>
      </c>
      <c r="C243" s="3">
        <f>+C244+C245+C246</f>
        <v>2287377</v>
      </c>
      <c r="D243" s="3">
        <f t="shared" ref="D243:G243" si="157">+D244+D245+D246</f>
        <v>1662377</v>
      </c>
      <c r="E243" s="3">
        <f t="shared" si="157"/>
        <v>375000</v>
      </c>
      <c r="F243" s="3">
        <f t="shared" si="157"/>
        <v>375000</v>
      </c>
      <c r="G243" s="3">
        <f t="shared" si="157"/>
        <v>1287377</v>
      </c>
    </row>
    <row r="244" spans="1:8" x14ac:dyDescent="0.25">
      <c r="A244" s="22" t="s">
        <v>192</v>
      </c>
      <c r="B244" s="23" t="s">
        <v>197</v>
      </c>
      <c r="C244" s="24">
        <v>1000000</v>
      </c>
      <c r="D244" s="24">
        <v>375000</v>
      </c>
      <c r="E244" s="24">
        <v>375000</v>
      </c>
      <c r="F244" s="24">
        <f t="shared" ref="F244:F246" si="158">+E244</f>
        <v>375000</v>
      </c>
      <c r="G244" s="24">
        <f t="shared" ref="G244:G246" si="159">+D244-E244</f>
        <v>0</v>
      </c>
    </row>
    <row r="245" spans="1:8" ht="30" x14ac:dyDescent="0.25">
      <c r="A245" s="22" t="s">
        <v>193</v>
      </c>
      <c r="B245" s="23" t="s">
        <v>198</v>
      </c>
      <c r="C245" s="24">
        <v>1287377</v>
      </c>
      <c r="D245" s="24">
        <v>1287377</v>
      </c>
      <c r="E245" s="24">
        <v>0</v>
      </c>
      <c r="F245" s="24">
        <f t="shared" si="158"/>
        <v>0</v>
      </c>
      <c r="G245" s="24">
        <f t="shared" si="159"/>
        <v>1287377</v>
      </c>
    </row>
    <row r="246" spans="1:8" ht="30" x14ac:dyDescent="0.25">
      <c r="A246" s="22" t="s">
        <v>195</v>
      </c>
      <c r="B246" s="23" t="s">
        <v>200</v>
      </c>
      <c r="C246" s="24">
        <v>0</v>
      </c>
      <c r="D246" s="24">
        <v>0</v>
      </c>
      <c r="E246" s="24">
        <v>0</v>
      </c>
      <c r="F246" s="24">
        <f t="shared" si="158"/>
        <v>0</v>
      </c>
      <c r="G246" s="24">
        <f t="shared" si="159"/>
        <v>0</v>
      </c>
    </row>
    <row r="247" spans="1:8" s="21" customFormat="1" x14ac:dyDescent="0.25">
      <c r="A247" s="17">
        <v>5</v>
      </c>
      <c r="B247" s="18" t="s">
        <v>23</v>
      </c>
      <c r="C247" s="2">
        <f>+C250+C248</f>
        <v>0</v>
      </c>
      <c r="D247" s="2">
        <f t="shared" ref="D247:G247" si="160">+D250+D248</f>
        <v>0</v>
      </c>
      <c r="E247" s="2">
        <f t="shared" si="160"/>
        <v>0</v>
      </c>
      <c r="F247" s="2">
        <f t="shared" si="160"/>
        <v>0</v>
      </c>
      <c r="G247" s="2">
        <f t="shared" si="160"/>
        <v>0</v>
      </c>
    </row>
    <row r="248" spans="1:8" s="21" customFormat="1" x14ac:dyDescent="0.25">
      <c r="A248" s="19">
        <v>5.0999999999999996</v>
      </c>
      <c r="B248" s="20" t="s">
        <v>24</v>
      </c>
      <c r="C248" s="3">
        <f>+C249</f>
        <v>0</v>
      </c>
      <c r="D248" s="3">
        <f t="shared" ref="D248:G248" si="161">+D249</f>
        <v>0</v>
      </c>
      <c r="E248" s="3">
        <f t="shared" si="161"/>
        <v>0</v>
      </c>
      <c r="F248" s="3">
        <f t="shared" si="161"/>
        <v>0</v>
      </c>
      <c r="G248" s="3">
        <f t="shared" si="161"/>
        <v>0</v>
      </c>
    </row>
    <row r="249" spans="1:8" x14ac:dyDescent="0.25">
      <c r="A249" s="22" t="s">
        <v>203</v>
      </c>
      <c r="B249" s="23" t="s">
        <v>319</v>
      </c>
      <c r="C249" s="24">
        <v>0</v>
      </c>
      <c r="D249" s="24">
        <v>0</v>
      </c>
      <c r="E249" s="24">
        <v>0</v>
      </c>
      <c r="F249" s="24">
        <f>+E249</f>
        <v>0</v>
      </c>
      <c r="G249" s="24">
        <f>+D249-E249</f>
        <v>0</v>
      </c>
    </row>
    <row r="250" spans="1:8" s="21" customFormat="1" x14ac:dyDescent="0.25">
      <c r="A250" s="19">
        <v>5.4</v>
      </c>
      <c r="B250" s="20" t="s">
        <v>25</v>
      </c>
      <c r="C250" s="3">
        <f>+C251</f>
        <v>0</v>
      </c>
      <c r="D250" s="3">
        <f t="shared" ref="D250:G250" si="162">+D251</f>
        <v>0</v>
      </c>
      <c r="E250" s="3">
        <f t="shared" si="162"/>
        <v>0</v>
      </c>
      <c r="F250" s="3">
        <f t="shared" si="162"/>
        <v>0</v>
      </c>
      <c r="G250" s="3">
        <f t="shared" si="162"/>
        <v>0</v>
      </c>
    </row>
    <row r="251" spans="1:8" x14ac:dyDescent="0.25">
      <c r="A251" s="22" t="s">
        <v>212</v>
      </c>
      <c r="B251" s="23" t="s">
        <v>213</v>
      </c>
      <c r="C251" s="24">
        <v>0</v>
      </c>
      <c r="D251" s="24">
        <v>0</v>
      </c>
      <c r="E251" s="24">
        <v>0</v>
      </c>
      <c r="F251" s="24">
        <f t="shared" ref="F251" si="163">+E251</f>
        <v>0</v>
      </c>
      <c r="G251" s="24">
        <f t="shared" ref="G251" si="164">+D251-E251</f>
        <v>0</v>
      </c>
    </row>
    <row r="252" spans="1:8" s="21" customFormat="1" x14ac:dyDescent="0.25">
      <c r="A252" s="25"/>
      <c r="B252" s="23"/>
      <c r="C252" s="24"/>
      <c r="D252" s="24"/>
      <c r="E252" s="24"/>
      <c r="F252" s="24"/>
      <c r="G252" s="24"/>
    </row>
    <row r="253" spans="1:8" s="16" customFormat="1" ht="31.5" customHeight="1" x14ac:dyDescent="0.25">
      <c r="A253" s="46" t="s">
        <v>49</v>
      </c>
      <c r="B253" s="46"/>
      <c r="C253" s="28">
        <f>+C254+C263+C286+C312+C326</f>
        <v>104275043</v>
      </c>
      <c r="D253" s="28">
        <f>+D254+D263+D286+D312+D326</f>
        <v>107672326</v>
      </c>
      <c r="E253" s="28">
        <f t="shared" ref="E253:F253" si="165">+E254+E263+E286+E312+E326</f>
        <v>68115368.590000004</v>
      </c>
      <c r="F253" s="28">
        <f t="shared" si="165"/>
        <v>68115368.590000004</v>
      </c>
      <c r="G253" s="28">
        <f>+G254+G263+G286+G312+G326</f>
        <v>39556957.410000004</v>
      </c>
      <c r="H253" s="15"/>
    </row>
    <row r="254" spans="1:8" x14ac:dyDescent="0.25">
      <c r="A254" s="17">
        <v>1</v>
      </c>
      <c r="B254" s="18" t="s">
        <v>6</v>
      </c>
      <c r="C254" s="2">
        <f>+C255+C257+C260</f>
        <v>2600043</v>
      </c>
      <c r="D254" s="2">
        <f>+D255+D257+D260</f>
        <v>18727409.240000002</v>
      </c>
      <c r="E254" s="2">
        <f>+E255+E257+E260</f>
        <v>7882249.3499999996</v>
      </c>
      <c r="F254" s="2">
        <f t="shared" ref="F254:G254" si="166">+F255+F257+F260</f>
        <v>7882249.3499999996</v>
      </c>
      <c r="G254" s="2">
        <f t="shared" si="166"/>
        <v>10845159.890000001</v>
      </c>
    </row>
    <row r="255" spans="1:8" ht="30" x14ac:dyDescent="0.25">
      <c r="A255" s="19">
        <v>1.1000000000000001</v>
      </c>
      <c r="B255" s="20" t="s">
        <v>32</v>
      </c>
      <c r="C255" s="3">
        <v>0</v>
      </c>
      <c r="D255" s="3">
        <f>+D256</f>
        <v>11091001</v>
      </c>
      <c r="E255" s="3">
        <f t="shared" ref="E255:G255" si="167">+E256</f>
        <v>5208606</v>
      </c>
      <c r="F255" s="3">
        <f t="shared" si="167"/>
        <v>5208606</v>
      </c>
      <c r="G255" s="3">
        <f t="shared" si="167"/>
        <v>5882395</v>
      </c>
    </row>
    <row r="256" spans="1:8" x14ac:dyDescent="0.25">
      <c r="A256" s="22" t="s">
        <v>61</v>
      </c>
      <c r="B256" s="23" t="s">
        <v>62</v>
      </c>
      <c r="C256" s="24">
        <v>0</v>
      </c>
      <c r="D256" s="24">
        <v>11091001</v>
      </c>
      <c r="E256" s="24">
        <v>5208606</v>
      </c>
      <c r="F256" s="24">
        <f t="shared" ref="F256" si="168">+E256</f>
        <v>5208606</v>
      </c>
      <c r="G256" s="24">
        <f>+D256-E256</f>
        <v>5882395</v>
      </c>
    </row>
    <row r="257" spans="1:7" x14ac:dyDescent="0.25">
      <c r="A257" s="19">
        <v>1.3</v>
      </c>
      <c r="B257" s="20" t="s">
        <v>7</v>
      </c>
      <c r="C257" s="3">
        <f>+C258</f>
        <v>0</v>
      </c>
      <c r="D257" s="3">
        <f>+D258</f>
        <v>5065859.1900000004</v>
      </c>
      <c r="E257" s="3">
        <f t="shared" ref="E257:G257" si="169">+E258</f>
        <v>105676</v>
      </c>
      <c r="F257" s="3">
        <f t="shared" si="169"/>
        <v>105676</v>
      </c>
      <c r="G257" s="3">
        <f t="shared" si="169"/>
        <v>4960183.1900000004</v>
      </c>
    </row>
    <row r="258" spans="1:7" ht="30" x14ac:dyDescent="0.25">
      <c r="A258" s="25" t="s">
        <v>66</v>
      </c>
      <c r="B258" s="20" t="s">
        <v>67</v>
      </c>
      <c r="C258" s="3">
        <f>+C259</f>
        <v>0</v>
      </c>
      <c r="D258" s="3">
        <f>+D259</f>
        <v>5065859.1900000004</v>
      </c>
      <c r="E258" s="3">
        <f t="shared" ref="E258:G258" si="170">+E259</f>
        <v>105676</v>
      </c>
      <c r="F258" s="3">
        <f t="shared" si="170"/>
        <v>105676</v>
      </c>
      <c r="G258" s="3">
        <f t="shared" si="170"/>
        <v>4960183.1900000004</v>
      </c>
    </row>
    <row r="259" spans="1:7" x14ac:dyDescent="0.25">
      <c r="A259" s="22" t="s">
        <v>70</v>
      </c>
      <c r="B259" s="23" t="s">
        <v>68</v>
      </c>
      <c r="C259" s="24">
        <v>0</v>
      </c>
      <c r="D259" s="24">
        <v>5065859.1900000004</v>
      </c>
      <c r="E259" s="24">
        <v>105676</v>
      </c>
      <c r="F259" s="24">
        <f>+E259</f>
        <v>105676</v>
      </c>
      <c r="G259" s="24">
        <f>+D259-E259</f>
        <v>4960183.1900000004</v>
      </c>
    </row>
    <row r="260" spans="1:7" s="21" customFormat="1" x14ac:dyDescent="0.25">
      <c r="A260" s="19" t="s">
        <v>349</v>
      </c>
      <c r="B260" s="20" t="s">
        <v>352</v>
      </c>
      <c r="C260" s="3">
        <f>+C261+C262</f>
        <v>2600043</v>
      </c>
      <c r="D260" s="3">
        <f>+D261+D262</f>
        <v>2570549.0499999998</v>
      </c>
      <c r="E260" s="3">
        <f t="shared" ref="E260:G260" si="171">+E261+E262</f>
        <v>2567967.35</v>
      </c>
      <c r="F260" s="3">
        <f>+F261+F262</f>
        <v>2567967.35</v>
      </c>
      <c r="G260" s="3">
        <f t="shared" si="171"/>
        <v>2581.6999999999534</v>
      </c>
    </row>
    <row r="261" spans="1:7" x14ac:dyDescent="0.25">
      <c r="A261" s="22" t="s">
        <v>350</v>
      </c>
      <c r="B261" s="23" t="s">
        <v>351</v>
      </c>
      <c r="C261" s="24">
        <v>2600043</v>
      </c>
      <c r="D261" s="24">
        <v>1895472.67</v>
      </c>
      <c r="E261" s="24">
        <v>1892890.97</v>
      </c>
      <c r="F261" s="24">
        <f>+E261</f>
        <v>1892890.97</v>
      </c>
      <c r="G261" s="24">
        <f>+D261-E261</f>
        <v>2581.6999999999534</v>
      </c>
    </row>
    <row r="262" spans="1:7" x14ac:dyDescent="0.25">
      <c r="A262" s="22" t="s">
        <v>76</v>
      </c>
      <c r="B262" s="23" t="s">
        <v>370</v>
      </c>
      <c r="C262" s="24">
        <v>0</v>
      </c>
      <c r="D262" s="24">
        <v>675076.38</v>
      </c>
      <c r="E262" s="24">
        <v>675076.38</v>
      </c>
      <c r="F262" s="24">
        <v>675076.38</v>
      </c>
      <c r="G262" s="24">
        <f>+D262-E262</f>
        <v>0</v>
      </c>
    </row>
    <row r="263" spans="1:7" s="21" customFormat="1" x14ac:dyDescent="0.25">
      <c r="A263" s="17">
        <v>2</v>
      </c>
      <c r="B263" s="18" t="s">
        <v>11</v>
      </c>
      <c r="C263" s="2">
        <f t="shared" ref="C263:G263" si="172">+C264+C270+C275+C279+C277+C282</f>
        <v>10685000</v>
      </c>
      <c r="D263" s="2">
        <f t="shared" si="172"/>
        <v>10768733.5</v>
      </c>
      <c r="E263" s="2">
        <f t="shared" si="172"/>
        <v>7704147.0800000001</v>
      </c>
      <c r="F263" s="2">
        <f t="shared" si="172"/>
        <v>7704147.0800000001</v>
      </c>
      <c r="G263" s="2">
        <f t="shared" si="172"/>
        <v>3064586.4200000009</v>
      </c>
    </row>
    <row r="264" spans="1:7" s="21" customFormat="1" ht="30" x14ac:dyDescent="0.25">
      <c r="A264" s="25">
        <v>2.1</v>
      </c>
      <c r="B264" s="20" t="s">
        <v>55</v>
      </c>
      <c r="C264" s="3">
        <f>+C265+C266+C267+C269+C268</f>
        <v>310000</v>
      </c>
      <c r="D264" s="3">
        <f t="shared" ref="D264:G264" si="173">+D265+D266+D267+D269+D268</f>
        <v>563414.4</v>
      </c>
      <c r="E264" s="3">
        <f t="shared" si="173"/>
        <v>266587.74</v>
      </c>
      <c r="F264" s="3">
        <f t="shared" si="173"/>
        <v>266587.74</v>
      </c>
      <c r="G264" s="3">
        <f t="shared" si="173"/>
        <v>296826.66000000003</v>
      </c>
    </row>
    <row r="265" spans="1:7" x14ac:dyDescent="0.25">
      <c r="A265" s="22" t="s">
        <v>82</v>
      </c>
      <c r="B265" s="23" t="s">
        <v>88</v>
      </c>
      <c r="C265" s="24">
        <v>80000</v>
      </c>
      <c r="D265" s="24">
        <v>263203.58</v>
      </c>
      <c r="E265" s="24">
        <v>172819.63</v>
      </c>
      <c r="F265" s="24">
        <f t="shared" ref="F265:F269" si="174">+E265</f>
        <v>172819.63</v>
      </c>
      <c r="G265" s="24">
        <f t="shared" ref="G265:G269" si="175">+D265-E265</f>
        <v>90383.950000000012</v>
      </c>
    </row>
    <row r="266" spans="1:7" ht="30" x14ac:dyDescent="0.25">
      <c r="A266" s="22" t="s">
        <v>83</v>
      </c>
      <c r="B266" s="23" t="s">
        <v>89</v>
      </c>
      <c r="C266" s="24">
        <v>185000</v>
      </c>
      <c r="D266" s="24">
        <v>185210.82</v>
      </c>
      <c r="E266" s="24">
        <v>87704.82</v>
      </c>
      <c r="F266" s="24">
        <f t="shared" si="174"/>
        <v>87704.82</v>
      </c>
      <c r="G266" s="24">
        <f t="shared" si="175"/>
        <v>97506</v>
      </c>
    </row>
    <row r="267" spans="1:7" ht="30" x14ac:dyDescent="0.25">
      <c r="A267" s="22" t="s">
        <v>84</v>
      </c>
      <c r="B267" s="23" t="s">
        <v>90</v>
      </c>
      <c r="C267" s="24">
        <v>45000</v>
      </c>
      <c r="D267" s="24">
        <v>115000</v>
      </c>
      <c r="E267" s="24">
        <v>6063.29</v>
      </c>
      <c r="F267" s="24">
        <f t="shared" si="174"/>
        <v>6063.29</v>
      </c>
      <c r="G267" s="24">
        <f t="shared" si="175"/>
        <v>108936.71</v>
      </c>
    </row>
    <row r="268" spans="1:7" x14ac:dyDescent="0.25">
      <c r="A268" s="22" t="s">
        <v>85</v>
      </c>
      <c r="B268" s="23" t="s">
        <v>91</v>
      </c>
      <c r="C268" s="24">
        <v>0</v>
      </c>
      <c r="D268" s="24">
        <v>0</v>
      </c>
      <c r="E268" s="24">
        <v>0</v>
      </c>
      <c r="F268" s="24">
        <f t="shared" si="174"/>
        <v>0</v>
      </c>
      <c r="G268" s="24">
        <f t="shared" si="175"/>
        <v>0</v>
      </c>
    </row>
    <row r="269" spans="1:7" x14ac:dyDescent="0.25">
      <c r="A269" s="22" t="s">
        <v>86</v>
      </c>
      <c r="B269" s="23" t="s">
        <v>92</v>
      </c>
      <c r="C269" s="24">
        <v>0</v>
      </c>
      <c r="D269" s="24">
        <v>0</v>
      </c>
      <c r="E269" s="24">
        <v>0</v>
      </c>
      <c r="F269" s="24">
        <f t="shared" si="174"/>
        <v>0</v>
      </c>
      <c r="G269" s="24">
        <f t="shared" si="175"/>
        <v>0</v>
      </c>
    </row>
    <row r="270" spans="1:7" s="21" customFormat="1" ht="30" x14ac:dyDescent="0.25">
      <c r="A270" s="19">
        <v>2.4</v>
      </c>
      <c r="B270" s="20" t="s">
        <v>34</v>
      </c>
      <c r="C270" s="3">
        <f>+C274+C271+C272+C273</f>
        <v>2500000</v>
      </c>
      <c r="D270" s="3">
        <f t="shared" ref="D270:G270" si="176">+D274+D271+D272+D273</f>
        <v>3838000</v>
      </c>
      <c r="E270" s="3">
        <f t="shared" si="176"/>
        <v>2164581.58</v>
      </c>
      <c r="F270" s="3">
        <f t="shared" si="176"/>
        <v>2164581.58</v>
      </c>
      <c r="G270" s="3">
        <f t="shared" si="176"/>
        <v>1673418.42</v>
      </c>
    </row>
    <row r="271" spans="1:7" x14ac:dyDescent="0.25">
      <c r="A271" s="22" t="s">
        <v>96</v>
      </c>
      <c r="B271" s="23" t="s">
        <v>98</v>
      </c>
      <c r="C271" s="24">
        <v>2500000</v>
      </c>
      <c r="D271" s="24">
        <v>3838000</v>
      </c>
      <c r="E271" s="24">
        <v>2164581.58</v>
      </c>
      <c r="F271" s="24">
        <f>+E271</f>
        <v>2164581.58</v>
      </c>
      <c r="G271" s="24">
        <f t="shared" ref="G271:G274" si="177">+D271-E271</f>
        <v>1673418.42</v>
      </c>
    </row>
    <row r="272" spans="1:7" x14ac:dyDescent="0.25">
      <c r="A272" s="22" t="s">
        <v>261</v>
      </c>
      <c r="B272" s="23" t="s">
        <v>292</v>
      </c>
      <c r="C272" s="24">
        <v>0</v>
      </c>
      <c r="D272" s="24">
        <v>0</v>
      </c>
      <c r="E272" s="24">
        <v>0</v>
      </c>
      <c r="F272" s="24">
        <f t="shared" ref="F272:F274" si="178">+E272</f>
        <v>0</v>
      </c>
      <c r="G272" s="24">
        <f t="shared" si="177"/>
        <v>0</v>
      </c>
    </row>
    <row r="273" spans="1:7" x14ac:dyDescent="0.25">
      <c r="A273" s="22" t="s">
        <v>262</v>
      </c>
      <c r="B273" s="23" t="s">
        <v>293</v>
      </c>
      <c r="C273" s="24">
        <v>0</v>
      </c>
      <c r="D273" s="24">
        <v>0</v>
      </c>
      <c r="E273" s="24">
        <v>0</v>
      </c>
      <c r="F273" s="24">
        <f t="shared" si="178"/>
        <v>0</v>
      </c>
      <c r="G273" s="24">
        <f t="shared" si="177"/>
        <v>0</v>
      </c>
    </row>
    <row r="274" spans="1:7" ht="30" x14ac:dyDescent="0.25">
      <c r="A274" s="22" t="s">
        <v>97</v>
      </c>
      <c r="B274" s="23" t="s">
        <v>99</v>
      </c>
      <c r="C274" s="24">
        <v>0</v>
      </c>
      <c r="D274" s="24">
        <v>0</v>
      </c>
      <c r="E274" s="24">
        <v>0</v>
      </c>
      <c r="F274" s="24">
        <f t="shared" si="178"/>
        <v>0</v>
      </c>
      <c r="G274" s="24">
        <f t="shared" si="177"/>
        <v>0</v>
      </c>
    </row>
    <row r="275" spans="1:7" s="21" customFormat="1" x14ac:dyDescent="0.25">
      <c r="A275" s="19">
        <v>2.6</v>
      </c>
      <c r="B275" s="20" t="s">
        <v>13</v>
      </c>
      <c r="C275" s="3">
        <f>+C276</f>
        <v>7450000</v>
      </c>
      <c r="D275" s="3">
        <f t="shared" ref="D275:G275" si="179">+D276</f>
        <v>6168358.9000000004</v>
      </c>
      <c r="E275" s="3">
        <f t="shared" si="179"/>
        <v>5196017.5599999996</v>
      </c>
      <c r="F275" s="3">
        <f t="shared" si="179"/>
        <v>5196017.5599999996</v>
      </c>
      <c r="G275" s="3">
        <f t="shared" si="179"/>
        <v>972341.34000000078</v>
      </c>
    </row>
    <row r="276" spans="1:7" x14ac:dyDescent="0.25">
      <c r="A276" s="22" t="s">
        <v>102</v>
      </c>
      <c r="B276" s="23" t="s">
        <v>13</v>
      </c>
      <c r="C276" s="24">
        <v>7450000</v>
      </c>
      <c r="D276" s="24">
        <v>6168358.9000000004</v>
      </c>
      <c r="E276" s="24">
        <v>5196017.5599999996</v>
      </c>
      <c r="F276" s="24">
        <f>+E276</f>
        <v>5196017.5599999996</v>
      </c>
      <c r="G276" s="24">
        <f>+D276-E276</f>
        <v>972341.34000000078</v>
      </c>
    </row>
    <row r="277" spans="1:7" s="21" customFormat="1" ht="30" x14ac:dyDescent="0.25">
      <c r="A277" s="19" t="s">
        <v>294</v>
      </c>
      <c r="B277" s="20" t="s">
        <v>36</v>
      </c>
      <c r="C277" s="3">
        <f>+C278</f>
        <v>50000</v>
      </c>
      <c r="D277" s="3">
        <f t="shared" ref="D277:G277" si="180">+D278</f>
        <v>10000</v>
      </c>
      <c r="E277" s="3">
        <f t="shared" si="180"/>
        <v>0</v>
      </c>
      <c r="F277" s="3">
        <f t="shared" si="180"/>
        <v>0</v>
      </c>
      <c r="G277" s="3">
        <f t="shared" si="180"/>
        <v>10000</v>
      </c>
    </row>
    <row r="278" spans="1:7" x14ac:dyDescent="0.25">
      <c r="A278" s="22" t="s">
        <v>103</v>
      </c>
      <c r="B278" s="23" t="s">
        <v>106</v>
      </c>
      <c r="C278" s="24">
        <v>50000</v>
      </c>
      <c r="D278" s="24">
        <v>10000</v>
      </c>
      <c r="E278" s="24">
        <v>0</v>
      </c>
      <c r="F278" s="24">
        <f>+E278</f>
        <v>0</v>
      </c>
      <c r="G278" s="24">
        <f>+D278-E278</f>
        <v>10000</v>
      </c>
    </row>
    <row r="279" spans="1:7" s="21" customFormat="1" x14ac:dyDescent="0.25">
      <c r="A279" s="19">
        <v>2.8</v>
      </c>
      <c r="B279" s="20" t="s">
        <v>14</v>
      </c>
      <c r="C279" s="3">
        <f>+C281+C280</f>
        <v>360000</v>
      </c>
      <c r="D279" s="3">
        <f t="shared" ref="D279:G279" si="181">+D281+D280</f>
        <v>186960.2</v>
      </c>
      <c r="E279" s="3">
        <f t="shared" si="181"/>
        <v>76960.2</v>
      </c>
      <c r="F279" s="3">
        <f t="shared" si="181"/>
        <v>76960.2</v>
      </c>
      <c r="G279" s="3">
        <f t="shared" si="181"/>
        <v>110000.00000000001</v>
      </c>
    </row>
    <row r="280" spans="1:7" x14ac:dyDescent="0.25">
      <c r="A280" s="22" t="s">
        <v>295</v>
      </c>
      <c r="B280" s="23" t="s">
        <v>296</v>
      </c>
      <c r="C280" s="24">
        <v>0</v>
      </c>
      <c r="D280" s="24">
        <v>0</v>
      </c>
      <c r="E280" s="24">
        <v>0</v>
      </c>
      <c r="F280" s="24">
        <f t="shared" ref="F280:F281" si="182">+E280</f>
        <v>0</v>
      </c>
      <c r="G280" s="24">
        <f t="shared" ref="G280:G281" si="183">+D280-E280</f>
        <v>0</v>
      </c>
    </row>
    <row r="281" spans="1:7" x14ac:dyDescent="0.25">
      <c r="A281" s="22" t="s">
        <v>109</v>
      </c>
      <c r="B281" s="23" t="s">
        <v>111</v>
      </c>
      <c r="C281" s="24">
        <v>360000</v>
      </c>
      <c r="D281" s="24">
        <v>186960.2</v>
      </c>
      <c r="E281" s="24">
        <v>76960.2</v>
      </c>
      <c r="F281" s="24">
        <f t="shared" si="182"/>
        <v>76960.2</v>
      </c>
      <c r="G281" s="24">
        <f t="shared" si="183"/>
        <v>110000.00000000001</v>
      </c>
    </row>
    <row r="282" spans="1:7" s="21" customFormat="1" ht="30" x14ac:dyDescent="0.25">
      <c r="A282" s="19" t="s">
        <v>297</v>
      </c>
      <c r="B282" s="29" t="s">
        <v>298</v>
      </c>
      <c r="C282" s="3">
        <f>+C284+C283+C285</f>
        <v>15000</v>
      </c>
      <c r="D282" s="3">
        <f t="shared" ref="D282:G282" si="184">+D284+D283+D285</f>
        <v>2000</v>
      </c>
      <c r="E282" s="3">
        <f t="shared" si="184"/>
        <v>0</v>
      </c>
      <c r="F282" s="3">
        <f t="shared" si="184"/>
        <v>0</v>
      </c>
      <c r="G282" s="3">
        <f t="shared" si="184"/>
        <v>2000</v>
      </c>
    </row>
    <row r="283" spans="1:7" x14ac:dyDescent="0.25">
      <c r="A283" s="22" t="s">
        <v>113</v>
      </c>
      <c r="B283" s="29" t="s">
        <v>299</v>
      </c>
      <c r="C283" s="24">
        <v>15000</v>
      </c>
      <c r="D283" s="24">
        <v>2000</v>
      </c>
      <c r="E283" s="24">
        <v>0</v>
      </c>
      <c r="F283" s="24">
        <f t="shared" ref="F283:F285" si="185">+E283</f>
        <v>0</v>
      </c>
      <c r="G283" s="24">
        <f t="shared" ref="G283:G285" si="186">+D283-E283</f>
        <v>2000</v>
      </c>
    </row>
    <row r="284" spans="1:7" ht="30" x14ac:dyDescent="0.25">
      <c r="A284" s="22" t="s">
        <v>114</v>
      </c>
      <c r="B284" s="29" t="s">
        <v>300</v>
      </c>
      <c r="C284" s="24">
        <v>0</v>
      </c>
      <c r="D284" s="24">
        <v>0</v>
      </c>
      <c r="E284" s="24">
        <v>0</v>
      </c>
      <c r="F284" s="24">
        <f t="shared" si="185"/>
        <v>0</v>
      </c>
      <c r="G284" s="24">
        <f t="shared" si="186"/>
        <v>0</v>
      </c>
    </row>
    <row r="285" spans="1:7" ht="60" x14ac:dyDescent="0.25">
      <c r="A285" s="22" t="s">
        <v>115</v>
      </c>
      <c r="B285" s="29" t="s">
        <v>301</v>
      </c>
      <c r="C285" s="24">
        <v>0</v>
      </c>
      <c r="D285" s="24">
        <v>0</v>
      </c>
      <c r="E285" s="24">
        <v>0</v>
      </c>
      <c r="F285" s="24">
        <f t="shared" si="185"/>
        <v>0</v>
      </c>
      <c r="G285" s="24">
        <f t="shared" si="186"/>
        <v>0</v>
      </c>
    </row>
    <row r="286" spans="1:7" s="21" customFormat="1" x14ac:dyDescent="0.25">
      <c r="A286" s="17">
        <v>3</v>
      </c>
      <c r="B286" s="18" t="s">
        <v>15</v>
      </c>
      <c r="C286" s="2">
        <f t="shared" ref="C286:G286" si="187">+C287+C292+C297+C299+C309+C307+C290</f>
        <v>79656000</v>
      </c>
      <c r="D286" s="2">
        <f t="shared" si="187"/>
        <v>71676183.25999999</v>
      </c>
      <c r="E286" s="2">
        <f t="shared" si="187"/>
        <v>52528972.160000004</v>
      </c>
      <c r="F286" s="2">
        <f t="shared" si="187"/>
        <v>52528972.160000004</v>
      </c>
      <c r="G286" s="2">
        <f t="shared" si="187"/>
        <v>19147211.100000001</v>
      </c>
    </row>
    <row r="287" spans="1:7" s="21" customFormat="1" x14ac:dyDescent="0.25">
      <c r="A287" s="19">
        <v>3.1</v>
      </c>
      <c r="B287" s="20" t="s">
        <v>16</v>
      </c>
      <c r="C287" s="3">
        <f>+C288+C289</f>
        <v>30000000</v>
      </c>
      <c r="D287" s="3">
        <f t="shared" ref="D287:G287" si="188">+D288+D289</f>
        <v>31812541.010000002</v>
      </c>
      <c r="E287" s="3">
        <f t="shared" si="188"/>
        <v>23826397.280000001</v>
      </c>
      <c r="F287" s="3">
        <f t="shared" si="188"/>
        <v>23826397.280000001</v>
      </c>
      <c r="G287" s="3">
        <f t="shared" si="188"/>
        <v>7986143.7300000004</v>
      </c>
    </row>
    <row r="288" spans="1:7" x14ac:dyDescent="0.25">
      <c r="A288" s="22" t="s">
        <v>123</v>
      </c>
      <c r="B288" s="23" t="s">
        <v>125</v>
      </c>
      <c r="C288" s="24">
        <v>30000000</v>
      </c>
      <c r="D288" s="24">
        <v>31812541.010000002</v>
      </c>
      <c r="E288" s="24">
        <v>23826397.280000001</v>
      </c>
      <c r="F288" s="24">
        <f>+E288</f>
        <v>23826397.280000001</v>
      </c>
      <c r="G288" s="24">
        <f>+D288-E288</f>
        <v>7986143.7300000004</v>
      </c>
    </row>
    <row r="289" spans="1:7" x14ac:dyDescent="0.25">
      <c r="A289" s="22" t="s">
        <v>124</v>
      </c>
      <c r="B289" s="29" t="s">
        <v>126</v>
      </c>
      <c r="C289" s="24">
        <v>0</v>
      </c>
      <c r="D289" s="24">
        <v>0</v>
      </c>
      <c r="E289" s="24">
        <v>0</v>
      </c>
      <c r="F289" s="24">
        <f>+E289</f>
        <v>0</v>
      </c>
      <c r="G289" s="24">
        <f>+D289-E289</f>
        <v>0</v>
      </c>
    </row>
    <row r="290" spans="1:7" s="21" customFormat="1" x14ac:dyDescent="0.25">
      <c r="A290" s="19">
        <v>3.2</v>
      </c>
      <c r="B290" s="20" t="s">
        <v>17</v>
      </c>
      <c r="C290" s="3">
        <f>+C291</f>
        <v>50000</v>
      </c>
      <c r="D290" s="3">
        <f t="shared" ref="D290:G290" si="189">+D291</f>
        <v>141335.82</v>
      </c>
      <c r="E290" s="3">
        <f t="shared" si="189"/>
        <v>19093.37</v>
      </c>
      <c r="F290" s="3">
        <f t="shared" si="189"/>
        <v>19093.37</v>
      </c>
      <c r="G290" s="3">
        <f t="shared" si="189"/>
        <v>122242.45000000001</v>
      </c>
    </row>
    <row r="291" spans="1:7" ht="30" x14ac:dyDescent="0.25">
      <c r="A291" s="22" t="s">
        <v>128</v>
      </c>
      <c r="B291" s="23" t="s">
        <v>132</v>
      </c>
      <c r="C291" s="24">
        <v>50000</v>
      </c>
      <c r="D291" s="24">
        <v>141335.82</v>
      </c>
      <c r="E291" s="24">
        <v>19093.37</v>
      </c>
      <c r="F291" s="24">
        <f>+E291</f>
        <v>19093.37</v>
      </c>
      <c r="G291" s="24">
        <f>+D291-E291</f>
        <v>122242.45000000001</v>
      </c>
    </row>
    <row r="292" spans="1:7" s="21" customFormat="1" ht="30" x14ac:dyDescent="0.25">
      <c r="A292" s="19">
        <v>3.3</v>
      </c>
      <c r="B292" s="20" t="s">
        <v>38</v>
      </c>
      <c r="C292" s="3">
        <f>+C293+C295+C294+C296</f>
        <v>31685000</v>
      </c>
      <c r="D292" s="3">
        <f t="shared" ref="D292:G292" si="190">+D293+D295+D294+D296</f>
        <v>13053274.67</v>
      </c>
      <c r="E292" s="3">
        <f>+E293+E295+E294+E296</f>
        <v>12986124.67</v>
      </c>
      <c r="F292" s="3">
        <f t="shared" si="190"/>
        <v>12986124.67</v>
      </c>
      <c r="G292" s="3">
        <f t="shared" si="190"/>
        <v>67150</v>
      </c>
    </row>
    <row r="293" spans="1:7" ht="45" x14ac:dyDescent="0.25">
      <c r="A293" s="22" t="s">
        <v>137</v>
      </c>
      <c r="B293" s="23" t="s">
        <v>144</v>
      </c>
      <c r="C293" s="24">
        <v>31400000</v>
      </c>
      <c r="D293" s="24">
        <v>12992254.67</v>
      </c>
      <c r="E293" s="24">
        <v>12965104.67</v>
      </c>
      <c r="F293" s="24">
        <f>+E293</f>
        <v>12965104.67</v>
      </c>
      <c r="G293" s="24">
        <f>+D293-E293</f>
        <v>27150</v>
      </c>
    </row>
    <row r="294" spans="1:7" x14ac:dyDescent="0.25">
      <c r="A294" s="22" t="s">
        <v>138</v>
      </c>
      <c r="B294" s="23" t="s">
        <v>244</v>
      </c>
      <c r="C294" s="24">
        <v>285000</v>
      </c>
      <c r="D294" s="24">
        <v>61020</v>
      </c>
      <c r="E294" s="24">
        <v>21020</v>
      </c>
      <c r="F294" s="24">
        <f>+E294</f>
        <v>21020</v>
      </c>
      <c r="G294" s="24">
        <f>+D294-E294</f>
        <v>40000</v>
      </c>
    </row>
    <row r="295" spans="1:7" ht="30" x14ac:dyDescent="0.25">
      <c r="A295" s="22" t="s">
        <v>139</v>
      </c>
      <c r="B295" s="23" t="s">
        <v>146</v>
      </c>
      <c r="C295" s="24">
        <v>0</v>
      </c>
      <c r="D295" s="24">
        <v>0</v>
      </c>
      <c r="E295" s="24">
        <v>0</v>
      </c>
      <c r="F295" s="24">
        <f>+E295</f>
        <v>0</v>
      </c>
      <c r="G295" s="24">
        <f>+D295-E295</f>
        <v>0</v>
      </c>
    </row>
    <row r="296" spans="1:7" ht="30" x14ac:dyDescent="0.25">
      <c r="A296" s="22" t="s">
        <v>141</v>
      </c>
      <c r="B296" s="29" t="s">
        <v>148</v>
      </c>
      <c r="C296" s="24">
        <v>0</v>
      </c>
      <c r="D296" s="24">
        <v>0</v>
      </c>
      <c r="E296" s="24">
        <v>0</v>
      </c>
      <c r="F296" s="24">
        <f>+E296</f>
        <v>0</v>
      </c>
      <c r="G296" s="24">
        <f>+D296-E296</f>
        <v>0</v>
      </c>
    </row>
    <row r="297" spans="1:7" s="21" customFormat="1" ht="30" x14ac:dyDescent="0.25">
      <c r="A297" s="19">
        <v>3.4</v>
      </c>
      <c r="B297" s="20" t="s">
        <v>39</v>
      </c>
      <c r="C297" s="3">
        <f>+C298</f>
        <v>6000</v>
      </c>
      <c r="D297" s="3">
        <f t="shared" ref="D297:G297" si="191">+D298</f>
        <v>6000</v>
      </c>
      <c r="E297" s="3">
        <f t="shared" si="191"/>
        <v>0</v>
      </c>
      <c r="F297" s="3">
        <f t="shared" si="191"/>
        <v>0</v>
      </c>
      <c r="G297" s="3">
        <f t="shared" si="191"/>
        <v>6000</v>
      </c>
    </row>
    <row r="298" spans="1:7" x14ac:dyDescent="0.25">
      <c r="A298" s="22" t="s">
        <v>149</v>
      </c>
      <c r="B298" s="23" t="s">
        <v>151</v>
      </c>
      <c r="C298" s="24">
        <v>6000</v>
      </c>
      <c r="D298" s="24">
        <v>6000</v>
      </c>
      <c r="E298" s="24">
        <v>0</v>
      </c>
      <c r="F298" s="24">
        <f>+E298</f>
        <v>0</v>
      </c>
      <c r="G298" s="24">
        <f>+D298-E298</f>
        <v>6000</v>
      </c>
    </row>
    <row r="299" spans="1:7" s="21" customFormat="1" ht="30" x14ac:dyDescent="0.25">
      <c r="A299" s="19">
        <v>3.5</v>
      </c>
      <c r="B299" s="20" t="s">
        <v>40</v>
      </c>
      <c r="C299" s="3">
        <f>+C300+C303+C306+C301+C302+C304+C305</f>
        <v>17200000</v>
      </c>
      <c r="D299" s="3">
        <f t="shared" ref="D299:G299" si="192">+D300+D303+D306+D301+D302+D304+D305</f>
        <v>22845966.07</v>
      </c>
      <c r="E299" s="3">
        <f>+E300+E303+E306+E301+E302+E304+E305</f>
        <v>14051550.709999999</v>
      </c>
      <c r="F299" s="3">
        <f t="shared" si="192"/>
        <v>14051550.709999999</v>
      </c>
      <c r="G299" s="3">
        <f t="shared" si="192"/>
        <v>8794415.3600000013</v>
      </c>
    </row>
    <row r="300" spans="1:7" ht="30" x14ac:dyDescent="0.25">
      <c r="A300" s="22" t="s">
        <v>153</v>
      </c>
      <c r="B300" s="23" t="s">
        <v>158</v>
      </c>
      <c r="C300" s="24">
        <v>3800000</v>
      </c>
      <c r="D300" s="24">
        <v>5112399.4000000004</v>
      </c>
      <c r="E300" s="24">
        <v>3277125.26</v>
      </c>
      <c r="F300" s="24">
        <f t="shared" ref="F300:F306" si="193">+E300</f>
        <v>3277125.26</v>
      </c>
      <c r="G300" s="24">
        <f t="shared" ref="G300:G306" si="194">+D300-E300</f>
        <v>1835274.1400000006</v>
      </c>
    </row>
    <row r="301" spans="1:7" ht="45" x14ac:dyDescent="0.25">
      <c r="A301" s="22" t="s">
        <v>237</v>
      </c>
      <c r="B301" s="23" t="s">
        <v>238</v>
      </c>
      <c r="C301" s="24">
        <v>0</v>
      </c>
      <c r="D301" s="24">
        <v>0</v>
      </c>
      <c r="E301" s="24">
        <v>0</v>
      </c>
      <c r="F301" s="24">
        <f t="shared" si="193"/>
        <v>0</v>
      </c>
      <c r="G301" s="24">
        <f t="shared" si="194"/>
        <v>0</v>
      </c>
    </row>
    <row r="302" spans="1:7" ht="45" x14ac:dyDescent="0.25">
      <c r="A302" s="22" t="s">
        <v>274</v>
      </c>
      <c r="B302" s="29" t="s">
        <v>276</v>
      </c>
      <c r="C302" s="24">
        <v>0</v>
      </c>
      <c r="D302" s="24">
        <v>0</v>
      </c>
      <c r="E302" s="24">
        <v>0</v>
      </c>
      <c r="F302" s="24">
        <f t="shared" si="193"/>
        <v>0</v>
      </c>
      <c r="G302" s="24">
        <f t="shared" si="194"/>
        <v>0</v>
      </c>
    </row>
    <row r="303" spans="1:7" ht="30" x14ac:dyDescent="0.25">
      <c r="A303" s="22" t="s">
        <v>154</v>
      </c>
      <c r="B303" s="23" t="s">
        <v>159</v>
      </c>
      <c r="C303" s="24">
        <v>2900000</v>
      </c>
      <c r="D303" s="24">
        <v>3350679.74</v>
      </c>
      <c r="E303" s="24">
        <v>1927667.34</v>
      </c>
      <c r="F303" s="24">
        <f t="shared" si="193"/>
        <v>1927667.34</v>
      </c>
      <c r="G303" s="24">
        <f t="shared" si="194"/>
        <v>1423012.4000000001</v>
      </c>
    </row>
    <row r="304" spans="1:7" ht="30" x14ac:dyDescent="0.25">
      <c r="A304" s="22" t="s">
        <v>277</v>
      </c>
      <c r="B304" s="29" t="s">
        <v>278</v>
      </c>
      <c r="C304" s="24">
        <v>0</v>
      </c>
      <c r="D304" s="24">
        <v>0</v>
      </c>
      <c r="E304" s="24">
        <v>0</v>
      </c>
      <c r="F304" s="24">
        <f t="shared" si="193"/>
        <v>0</v>
      </c>
      <c r="G304" s="24">
        <f t="shared" si="194"/>
        <v>0</v>
      </c>
    </row>
    <row r="305" spans="1:7" ht="30" x14ac:dyDescent="0.25">
      <c r="A305" s="22" t="s">
        <v>155</v>
      </c>
      <c r="B305" s="29" t="s">
        <v>160</v>
      </c>
      <c r="C305" s="24">
        <v>0</v>
      </c>
      <c r="D305" s="24">
        <v>0</v>
      </c>
      <c r="E305" s="24">
        <v>0</v>
      </c>
      <c r="F305" s="24">
        <f t="shared" si="193"/>
        <v>0</v>
      </c>
      <c r="G305" s="24">
        <f t="shared" si="194"/>
        <v>0</v>
      </c>
    </row>
    <row r="306" spans="1:7" x14ac:dyDescent="0.25">
      <c r="A306" s="22" t="s">
        <v>156</v>
      </c>
      <c r="B306" s="23" t="s">
        <v>161</v>
      </c>
      <c r="C306" s="24">
        <v>10500000</v>
      </c>
      <c r="D306" s="24">
        <v>14382886.93</v>
      </c>
      <c r="E306" s="24">
        <v>8846758.1099999994</v>
      </c>
      <c r="F306" s="24">
        <f t="shared" si="193"/>
        <v>8846758.1099999994</v>
      </c>
      <c r="G306" s="24">
        <f t="shared" si="194"/>
        <v>5536128.8200000003</v>
      </c>
    </row>
    <row r="307" spans="1:7" s="21" customFormat="1" x14ac:dyDescent="0.25">
      <c r="A307" s="19" t="s">
        <v>302</v>
      </c>
      <c r="B307" s="29" t="s">
        <v>41</v>
      </c>
      <c r="C307" s="3">
        <f>+C308</f>
        <v>0</v>
      </c>
      <c r="D307" s="3">
        <f t="shared" ref="D307:G307" si="195">+D308</f>
        <v>0</v>
      </c>
      <c r="E307" s="3">
        <f t="shared" si="195"/>
        <v>0</v>
      </c>
      <c r="F307" s="3">
        <f t="shared" si="195"/>
        <v>0</v>
      </c>
      <c r="G307" s="3">
        <f t="shared" si="195"/>
        <v>0</v>
      </c>
    </row>
    <row r="308" spans="1:7" ht="45" x14ac:dyDescent="0.25">
      <c r="A308" s="22" t="s">
        <v>163</v>
      </c>
      <c r="B308" s="29" t="s">
        <v>164</v>
      </c>
      <c r="C308" s="24">
        <v>0</v>
      </c>
      <c r="D308" s="24">
        <v>0</v>
      </c>
      <c r="E308" s="24">
        <v>0</v>
      </c>
      <c r="F308" s="24">
        <f>+E308</f>
        <v>0</v>
      </c>
      <c r="G308" s="24">
        <f>+D308-E308</f>
        <v>0</v>
      </c>
    </row>
    <row r="309" spans="1:7" s="21" customFormat="1" x14ac:dyDescent="0.25">
      <c r="A309" s="19">
        <v>3.9</v>
      </c>
      <c r="B309" s="20" t="s">
        <v>20</v>
      </c>
      <c r="C309" s="3">
        <f>+C310+C311</f>
        <v>715000</v>
      </c>
      <c r="D309" s="3">
        <f t="shared" ref="D309:G309" si="196">+D310+D311</f>
        <v>3817065.69</v>
      </c>
      <c r="E309" s="3">
        <f>+E310+E311</f>
        <v>1645806.1300000001</v>
      </c>
      <c r="F309" s="3">
        <f t="shared" si="196"/>
        <v>1645806.1300000001</v>
      </c>
      <c r="G309" s="3">
        <f t="shared" si="196"/>
        <v>2171259.56</v>
      </c>
    </row>
    <row r="310" spans="1:7" x14ac:dyDescent="0.25">
      <c r="A310" s="22" t="s">
        <v>177</v>
      </c>
      <c r="B310" s="23" t="s">
        <v>182</v>
      </c>
      <c r="C310" s="24">
        <v>15000</v>
      </c>
      <c r="D310" s="24">
        <v>30012.01</v>
      </c>
      <c r="E310" s="24">
        <v>5648.01</v>
      </c>
      <c r="F310" s="24">
        <f t="shared" ref="F310:F311" si="197">+E310</f>
        <v>5648.01</v>
      </c>
      <c r="G310" s="24">
        <f t="shared" ref="G310:G311" si="198">+D310-E310</f>
        <v>24364</v>
      </c>
    </row>
    <row r="311" spans="1:7" x14ac:dyDescent="0.25">
      <c r="A311" s="22" t="s">
        <v>181</v>
      </c>
      <c r="B311" s="23" t="s">
        <v>20</v>
      </c>
      <c r="C311" s="24">
        <v>700000</v>
      </c>
      <c r="D311" s="24">
        <v>3787053.68</v>
      </c>
      <c r="E311" s="24">
        <v>1640158.12</v>
      </c>
      <c r="F311" s="24">
        <f t="shared" si="197"/>
        <v>1640158.12</v>
      </c>
      <c r="G311" s="24">
        <f t="shared" si="198"/>
        <v>2146895.56</v>
      </c>
    </row>
    <row r="312" spans="1:7" s="21" customFormat="1" x14ac:dyDescent="0.25">
      <c r="A312" s="17">
        <v>5</v>
      </c>
      <c r="B312" s="18" t="s">
        <v>23</v>
      </c>
      <c r="C312" s="2">
        <f t="shared" ref="C312:G312" si="199">+C313+C319+C323+C316+C321</f>
        <v>4334000</v>
      </c>
      <c r="D312" s="2">
        <f t="shared" si="199"/>
        <v>0</v>
      </c>
      <c r="E312" s="2">
        <f t="shared" si="199"/>
        <v>0</v>
      </c>
      <c r="F312" s="2">
        <f t="shared" si="199"/>
        <v>0</v>
      </c>
      <c r="G312" s="2">
        <f t="shared" si="199"/>
        <v>0</v>
      </c>
    </row>
    <row r="313" spans="1:7" s="21" customFormat="1" x14ac:dyDescent="0.25">
      <c r="A313" s="19">
        <v>5.0999999999999996</v>
      </c>
      <c r="B313" s="20" t="s">
        <v>24</v>
      </c>
      <c r="C313" s="3">
        <f>+C314+C315</f>
        <v>2184000</v>
      </c>
      <c r="D313" s="3">
        <f t="shared" ref="D313:G313" si="200">+D314+D315</f>
        <v>0</v>
      </c>
      <c r="E313" s="3">
        <f t="shared" si="200"/>
        <v>0</v>
      </c>
      <c r="F313" s="3">
        <f t="shared" si="200"/>
        <v>0</v>
      </c>
      <c r="G313" s="3">
        <f t="shared" si="200"/>
        <v>0</v>
      </c>
    </row>
    <row r="314" spans="1:7" x14ac:dyDescent="0.25">
      <c r="A314" s="22" t="s">
        <v>201</v>
      </c>
      <c r="B314" s="23" t="s">
        <v>204</v>
      </c>
      <c r="C314" s="24">
        <v>84000</v>
      </c>
      <c r="D314" s="24">
        <v>0</v>
      </c>
      <c r="E314" s="24">
        <v>0</v>
      </c>
      <c r="F314" s="24">
        <f>+E314</f>
        <v>0</v>
      </c>
      <c r="G314" s="24">
        <f>+D314-E314</f>
        <v>0</v>
      </c>
    </row>
    <row r="315" spans="1:7" ht="30" x14ac:dyDescent="0.25">
      <c r="A315" s="22" t="s">
        <v>202</v>
      </c>
      <c r="B315" s="23" t="s">
        <v>205</v>
      </c>
      <c r="C315" s="24">
        <v>2100000</v>
      </c>
      <c r="D315" s="24">
        <v>0</v>
      </c>
      <c r="E315" s="24">
        <v>0</v>
      </c>
      <c r="F315" s="24">
        <f>+E315</f>
        <v>0</v>
      </c>
      <c r="G315" s="24">
        <f>+D315-E315</f>
        <v>0</v>
      </c>
    </row>
    <row r="316" spans="1:7" s="21" customFormat="1" x14ac:dyDescent="0.25">
      <c r="A316" s="19" t="s">
        <v>303</v>
      </c>
      <c r="B316" s="29" t="s">
        <v>45</v>
      </c>
      <c r="C316" s="3">
        <f>+C317+C318</f>
        <v>0</v>
      </c>
      <c r="D316" s="3">
        <f t="shared" ref="D316:G316" si="201">+D317+D318</f>
        <v>0</v>
      </c>
      <c r="E316" s="3">
        <f>+E317+E318</f>
        <v>0</v>
      </c>
      <c r="F316" s="3">
        <f t="shared" si="201"/>
        <v>0</v>
      </c>
      <c r="G316" s="3">
        <f t="shared" si="201"/>
        <v>0</v>
      </c>
    </row>
    <row r="317" spans="1:7" x14ac:dyDescent="0.25">
      <c r="A317" s="22" t="s">
        <v>206</v>
      </c>
      <c r="B317" s="29" t="s">
        <v>209</v>
      </c>
      <c r="C317" s="24">
        <v>0</v>
      </c>
      <c r="D317" s="24">
        <v>0</v>
      </c>
      <c r="E317" s="24">
        <v>0</v>
      </c>
      <c r="F317" s="24">
        <f>+E317</f>
        <v>0</v>
      </c>
      <c r="G317" s="24">
        <f>+D317-E317</f>
        <v>0</v>
      </c>
    </row>
    <row r="318" spans="1:7" x14ac:dyDescent="0.25">
      <c r="A318" s="22" t="s">
        <v>207</v>
      </c>
      <c r="B318" s="29" t="s">
        <v>210</v>
      </c>
      <c r="C318" s="24">
        <v>0</v>
      </c>
      <c r="D318" s="24">
        <v>0</v>
      </c>
      <c r="E318" s="24">
        <v>0</v>
      </c>
      <c r="F318" s="24">
        <f>+E318</f>
        <v>0</v>
      </c>
      <c r="G318" s="24">
        <f>+D318-E318</f>
        <v>0</v>
      </c>
    </row>
    <row r="319" spans="1:7" s="21" customFormat="1" x14ac:dyDescent="0.25">
      <c r="A319" s="19">
        <v>5.4</v>
      </c>
      <c r="B319" s="20" t="s">
        <v>25</v>
      </c>
      <c r="C319" s="3">
        <f>+C320</f>
        <v>2000000</v>
      </c>
      <c r="D319" s="3">
        <f t="shared" ref="D319:G321" si="202">+D320</f>
        <v>0</v>
      </c>
      <c r="E319" s="3">
        <f t="shared" si="202"/>
        <v>0</v>
      </c>
      <c r="F319" s="3">
        <f t="shared" si="202"/>
        <v>0</v>
      </c>
      <c r="G319" s="3">
        <f t="shared" si="202"/>
        <v>0</v>
      </c>
    </row>
    <row r="320" spans="1:7" x14ac:dyDescent="0.25">
      <c r="A320" s="22" t="s">
        <v>212</v>
      </c>
      <c r="B320" s="23" t="s">
        <v>213</v>
      </c>
      <c r="C320" s="24">
        <v>2000000</v>
      </c>
      <c r="D320" s="24">
        <v>0</v>
      </c>
      <c r="E320" s="24">
        <v>0</v>
      </c>
      <c r="F320" s="24">
        <f>+E320</f>
        <v>0</v>
      </c>
      <c r="G320" s="24">
        <f>+D320-E320</f>
        <v>0</v>
      </c>
    </row>
    <row r="321" spans="1:9" s="21" customFormat="1" x14ac:dyDescent="0.25">
      <c r="A321" s="19" t="s">
        <v>304</v>
      </c>
      <c r="B321" s="30" t="s">
        <v>306</v>
      </c>
      <c r="C321" s="3">
        <f>+C322</f>
        <v>0</v>
      </c>
      <c r="D321" s="3">
        <f t="shared" si="202"/>
        <v>0</v>
      </c>
      <c r="E321" s="3">
        <f t="shared" si="202"/>
        <v>0</v>
      </c>
      <c r="F321" s="3">
        <f t="shared" si="202"/>
        <v>0</v>
      </c>
      <c r="G321" s="3">
        <f t="shared" si="202"/>
        <v>0</v>
      </c>
    </row>
    <row r="322" spans="1:9" x14ac:dyDescent="0.25">
      <c r="A322" s="22" t="s">
        <v>305</v>
      </c>
      <c r="B322" s="29" t="s">
        <v>306</v>
      </c>
      <c r="C322" s="24">
        <v>0</v>
      </c>
      <c r="D322" s="24">
        <v>0</v>
      </c>
      <c r="E322" s="24">
        <v>0</v>
      </c>
      <c r="F322" s="24">
        <f>+E322</f>
        <v>0</v>
      </c>
      <c r="G322" s="24">
        <f>+D322-E322</f>
        <v>0</v>
      </c>
    </row>
    <row r="323" spans="1:9" s="21" customFormat="1" x14ac:dyDescent="0.25">
      <c r="A323" s="19">
        <v>5.6</v>
      </c>
      <c r="B323" s="20" t="s">
        <v>26</v>
      </c>
      <c r="C323" s="3">
        <f>+C324+C325</f>
        <v>150000</v>
      </c>
      <c r="D323" s="3">
        <f t="shared" ref="D323:G323" si="203">+D324+D325</f>
        <v>0</v>
      </c>
      <c r="E323" s="3">
        <f t="shared" si="203"/>
        <v>0</v>
      </c>
      <c r="F323" s="3">
        <f t="shared" si="203"/>
        <v>0</v>
      </c>
      <c r="G323" s="3">
        <f t="shared" si="203"/>
        <v>0</v>
      </c>
    </row>
    <row r="324" spans="1:9" x14ac:dyDescent="0.25">
      <c r="A324" s="22" t="s">
        <v>214</v>
      </c>
      <c r="B324" s="23" t="s">
        <v>217</v>
      </c>
      <c r="C324" s="24">
        <v>0</v>
      </c>
      <c r="D324" s="24">
        <v>0</v>
      </c>
      <c r="E324" s="24">
        <v>0</v>
      </c>
      <c r="F324" s="24">
        <f>+E324</f>
        <v>0</v>
      </c>
      <c r="G324" s="24">
        <f>+D324-E324</f>
        <v>0</v>
      </c>
    </row>
    <row r="325" spans="1:9" x14ac:dyDescent="0.25">
      <c r="A325" s="22" t="s">
        <v>216</v>
      </c>
      <c r="B325" s="23" t="s">
        <v>307</v>
      </c>
      <c r="C325" s="24">
        <v>150000</v>
      </c>
      <c r="D325" s="24">
        <v>0</v>
      </c>
      <c r="E325" s="24">
        <v>0</v>
      </c>
      <c r="F325" s="24">
        <f>+E325</f>
        <v>0</v>
      </c>
      <c r="G325" s="24">
        <f>+D325-E325</f>
        <v>0</v>
      </c>
    </row>
    <row r="326" spans="1:9" x14ac:dyDescent="0.25">
      <c r="A326" s="17">
        <v>6</v>
      </c>
      <c r="B326" s="18" t="s">
        <v>28</v>
      </c>
      <c r="C326" s="2">
        <f>+C327</f>
        <v>7000000</v>
      </c>
      <c r="D326" s="2">
        <f t="shared" ref="D326:G326" si="204">+D327</f>
        <v>6500000</v>
      </c>
      <c r="E326" s="2">
        <f t="shared" si="204"/>
        <v>0</v>
      </c>
      <c r="F326" s="2">
        <f t="shared" si="204"/>
        <v>0</v>
      </c>
      <c r="G326" s="2">
        <f t="shared" si="204"/>
        <v>6500000</v>
      </c>
    </row>
    <row r="327" spans="1:9" s="21" customFormat="1" x14ac:dyDescent="0.25">
      <c r="A327" s="19">
        <v>6.1</v>
      </c>
      <c r="B327" s="20" t="s">
        <v>46</v>
      </c>
      <c r="C327" s="3">
        <f>C328+C330+C329+C331</f>
        <v>7000000</v>
      </c>
      <c r="D327" s="3">
        <f t="shared" ref="D327:G327" si="205">D328+D330+D329+D331</f>
        <v>6500000</v>
      </c>
      <c r="E327" s="3">
        <f t="shared" si="205"/>
        <v>0</v>
      </c>
      <c r="F327" s="3">
        <f t="shared" si="205"/>
        <v>0</v>
      </c>
      <c r="G327" s="3">
        <f t="shared" si="205"/>
        <v>6500000</v>
      </c>
    </row>
    <row r="328" spans="1:9" ht="45" x14ac:dyDescent="0.25">
      <c r="A328" s="22" t="s">
        <v>223</v>
      </c>
      <c r="B328" s="29" t="s">
        <v>231</v>
      </c>
      <c r="C328" s="24">
        <v>0</v>
      </c>
      <c r="D328" s="24">
        <v>0</v>
      </c>
      <c r="E328" s="24">
        <v>0</v>
      </c>
      <c r="F328" s="24">
        <f>+E328</f>
        <v>0</v>
      </c>
      <c r="G328" s="24">
        <f>+D328-E328</f>
        <v>0</v>
      </c>
    </row>
    <row r="329" spans="1:9" ht="30" x14ac:dyDescent="0.25">
      <c r="A329" s="22" t="s">
        <v>224</v>
      </c>
      <c r="B329" s="23" t="s">
        <v>343</v>
      </c>
      <c r="C329" s="24">
        <v>0</v>
      </c>
      <c r="D329" s="24">
        <v>0</v>
      </c>
      <c r="E329" s="24">
        <v>0</v>
      </c>
      <c r="F329" s="24">
        <f>+E329</f>
        <v>0</v>
      </c>
      <c r="G329" s="24">
        <f>+D329-E329</f>
        <v>0</v>
      </c>
    </row>
    <row r="330" spans="1:9" ht="30" x14ac:dyDescent="0.25">
      <c r="A330" s="22" t="s">
        <v>225</v>
      </c>
      <c r="B330" s="31" t="s">
        <v>247</v>
      </c>
      <c r="C330" s="24">
        <v>7000000</v>
      </c>
      <c r="D330" s="24">
        <v>6500000</v>
      </c>
      <c r="E330" s="24">
        <v>0</v>
      </c>
      <c r="F330" s="24">
        <f>+E330</f>
        <v>0</v>
      </c>
      <c r="G330" s="24">
        <f>+D330-E330</f>
        <v>6500000</v>
      </c>
    </row>
    <row r="331" spans="1:9" ht="30" x14ac:dyDescent="0.25">
      <c r="A331" s="22" t="s">
        <v>226</v>
      </c>
      <c r="B331" s="31" t="s">
        <v>361</v>
      </c>
      <c r="C331" s="24">
        <v>0</v>
      </c>
      <c r="D331" s="24">
        <v>0</v>
      </c>
      <c r="E331" s="24">
        <v>0</v>
      </c>
      <c r="F331" s="24">
        <f>+E331</f>
        <v>0</v>
      </c>
      <c r="G331" s="24">
        <f>+D331-E331</f>
        <v>0</v>
      </c>
    </row>
    <row r="332" spans="1:9" s="21" customFormat="1" x14ac:dyDescent="0.25">
      <c r="A332" s="19"/>
      <c r="B332" s="20"/>
      <c r="C332" s="2"/>
      <c r="D332" s="26"/>
      <c r="E332" s="26"/>
      <c r="F332" s="26"/>
      <c r="G332" s="26"/>
    </row>
    <row r="333" spans="1:9" s="16" customFormat="1" ht="30.75" customHeight="1" x14ac:dyDescent="0.25">
      <c r="A333" s="46" t="s">
        <v>360</v>
      </c>
      <c r="B333" s="46"/>
      <c r="C333" s="28">
        <f>+C334+C337</f>
        <v>2270546</v>
      </c>
      <c r="D333" s="28">
        <f t="shared" ref="D333:G333" si="206">+D334+D337</f>
        <v>2598103</v>
      </c>
      <c r="E333" s="28">
        <f t="shared" si="206"/>
        <v>963707.59</v>
      </c>
      <c r="F333" s="28">
        <f t="shared" si="206"/>
        <v>963707.59</v>
      </c>
      <c r="G333" s="28">
        <f t="shared" si="206"/>
        <v>1634395.4100000001</v>
      </c>
    </row>
    <row r="334" spans="1:9" s="21" customFormat="1" x14ac:dyDescent="0.25">
      <c r="A334" s="17">
        <v>2</v>
      </c>
      <c r="B334" s="18" t="s">
        <v>11</v>
      </c>
      <c r="C334" s="2">
        <f>+C335</f>
        <v>2270546</v>
      </c>
      <c r="D334" s="2">
        <f t="shared" ref="D334:G335" si="207">+D335</f>
        <v>2598103</v>
      </c>
      <c r="E334" s="2">
        <f t="shared" si="207"/>
        <v>963707.59</v>
      </c>
      <c r="F334" s="2">
        <f t="shared" si="207"/>
        <v>963707.59</v>
      </c>
      <c r="G334" s="2">
        <f t="shared" si="207"/>
        <v>1634395.4100000001</v>
      </c>
    </row>
    <row r="335" spans="1:9" s="21" customFormat="1" x14ac:dyDescent="0.25">
      <c r="A335" s="19">
        <v>2.6</v>
      </c>
      <c r="B335" s="20" t="s">
        <v>13</v>
      </c>
      <c r="C335" s="3">
        <f>+C336</f>
        <v>2270546</v>
      </c>
      <c r="D335" s="3">
        <f t="shared" si="207"/>
        <v>2598103</v>
      </c>
      <c r="E335" s="3">
        <f t="shared" si="207"/>
        <v>963707.59</v>
      </c>
      <c r="F335" s="3">
        <f t="shared" si="207"/>
        <v>963707.59</v>
      </c>
      <c r="G335" s="3">
        <f t="shared" si="207"/>
        <v>1634395.4100000001</v>
      </c>
    </row>
    <row r="336" spans="1:9" x14ac:dyDescent="0.25">
      <c r="A336" s="22" t="s">
        <v>102</v>
      </c>
      <c r="B336" s="23" t="s">
        <v>13</v>
      </c>
      <c r="C336" s="24">
        <v>2270546</v>
      </c>
      <c r="D336" s="24">
        <v>2598103</v>
      </c>
      <c r="E336" s="24">
        <v>963707.59</v>
      </c>
      <c r="F336" s="24">
        <f>+E336</f>
        <v>963707.59</v>
      </c>
      <c r="G336" s="24">
        <f>+D336-E336</f>
        <v>1634395.4100000001</v>
      </c>
      <c r="I336" s="32"/>
    </row>
    <row r="337" spans="1:7" s="21" customFormat="1" x14ac:dyDescent="0.25">
      <c r="A337" s="17">
        <v>3</v>
      </c>
      <c r="B337" s="18" t="s">
        <v>15</v>
      </c>
      <c r="C337" s="2">
        <f>+C338</f>
        <v>0</v>
      </c>
      <c r="D337" s="2">
        <f t="shared" ref="D337:G338" si="208">+D338</f>
        <v>0</v>
      </c>
      <c r="E337" s="2">
        <f t="shared" si="208"/>
        <v>0</v>
      </c>
      <c r="F337" s="2">
        <f t="shared" si="208"/>
        <v>0</v>
      </c>
      <c r="G337" s="2">
        <f t="shared" si="208"/>
        <v>0</v>
      </c>
    </row>
    <row r="338" spans="1:7" s="21" customFormat="1" ht="30" x14ac:dyDescent="0.25">
      <c r="A338" s="19">
        <v>3.4</v>
      </c>
      <c r="B338" s="20" t="s">
        <v>39</v>
      </c>
      <c r="C338" s="3">
        <f>+C339</f>
        <v>0</v>
      </c>
      <c r="D338" s="3">
        <f t="shared" si="208"/>
        <v>0</v>
      </c>
      <c r="E338" s="3">
        <f t="shared" si="208"/>
        <v>0</v>
      </c>
      <c r="F338" s="3">
        <f t="shared" si="208"/>
        <v>0</v>
      </c>
      <c r="G338" s="3">
        <f t="shared" si="208"/>
        <v>0</v>
      </c>
    </row>
    <row r="339" spans="1:7" x14ac:dyDescent="0.25">
      <c r="A339" s="22" t="s">
        <v>149</v>
      </c>
      <c r="B339" s="23" t="s">
        <v>151</v>
      </c>
      <c r="C339" s="24">
        <v>0</v>
      </c>
      <c r="D339" s="24">
        <v>0</v>
      </c>
      <c r="E339" s="24">
        <v>0</v>
      </c>
      <c r="F339" s="24">
        <f>+E339</f>
        <v>0</v>
      </c>
      <c r="G339" s="24">
        <f>+D339-E339</f>
        <v>0</v>
      </c>
    </row>
    <row r="340" spans="1:7" x14ac:dyDescent="0.25">
      <c r="A340" s="19"/>
      <c r="B340" s="20"/>
      <c r="C340" s="33"/>
      <c r="D340" s="34"/>
      <c r="E340" s="34"/>
      <c r="F340" s="34"/>
      <c r="G340" s="34"/>
    </row>
    <row r="341" spans="1:7" s="16" customFormat="1" ht="32.25" customHeight="1" x14ac:dyDescent="0.25">
      <c r="A341" s="46" t="s">
        <v>50</v>
      </c>
      <c r="B341" s="46"/>
      <c r="C341" s="35">
        <f>+C342</f>
        <v>5140797</v>
      </c>
      <c r="D341" s="35">
        <f t="shared" ref="D341:G341" si="209">+D342</f>
        <v>5373281</v>
      </c>
      <c r="E341" s="35">
        <f t="shared" si="209"/>
        <v>3141240.04</v>
      </c>
      <c r="F341" s="35">
        <f t="shared" si="209"/>
        <v>3141240.04</v>
      </c>
      <c r="G341" s="35">
        <f t="shared" si="209"/>
        <v>2232040.96</v>
      </c>
    </row>
    <row r="342" spans="1:7" s="21" customFormat="1" x14ac:dyDescent="0.25">
      <c r="A342" s="17">
        <v>2</v>
      </c>
      <c r="B342" s="18" t="s">
        <v>11</v>
      </c>
      <c r="C342" s="2">
        <f>+C347+C343+C345+C349</f>
        <v>5140797</v>
      </c>
      <c r="D342" s="2">
        <f t="shared" ref="D342:G342" si="210">+D347+D343+D345+D349</f>
        <v>5373281</v>
      </c>
      <c r="E342" s="2">
        <f t="shared" si="210"/>
        <v>3141240.04</v>
      </c>
      <c r="F342" s="2">
        <f t="shared" si="210"/>
        <v>3141240.04</v>
      </c>
      <c r="G342" s="2">
        <f t="shared" si="210"/>
        <v>2232040.96</v>
      </c>
    </row>
    <row r="343" spans="1:7" s="21" customFormat="1" ht="30" x14ac:dyDescent="0.25">
      <c r="A343" s="19" t="s">
        <v>308</v>
      </c>
      <c r="B343" s="29" t="s">
        <v>55</v>
      </c>
      <c r="C343" s="3">
        <f>+C344</f>
        <v>0</v>
      </c>
      <c r="D343" s="3">
        <f t="shared" ref="D343:G347" si="211">+D344</f>
        <v>0</v>
      </c>
      <c r="E343" s="3">
        <f t="shared" si="211"/>
        <v>0</v>
      </c>
      <c r="F343" s="3">
        <f t="shared" si="211"/>
        <v>0</v>
      </c>
      <c r="G343" s="3">
        <f t="shared" si="211"/>
        <v>0</v>
      </c>
    </row>
    <row r="344" spans="1:7" x14ac:dyDescent="0.25">
      <c r="A344" s="22" t="s">
        <v>82</v>
      </c>
      <c r="B344" s="29" t="s">
        <v>88</v>
      </c>
      <c r="C344" s="24">
        <v>0</v>
      </c>
      <c r="D344" s="24">
        <v>0</v>
      </c>
      <c r="E344" s="24">
        <v>0</v>
      </c>
      <c r="F344" s="24">
        <f>+E344</f>
        <v>0</v>
      </c>
      <c r="G344" s="24">
        <f>+D344-E344</f>
        <v>0</v>
      </c>
    </row>
    <row r="345" spans="1:7" s="21" customFormat="1" ht="30" x14ac:dyDescent="0.25">
      <c r="A345" s="19" t="s">
        <v>309</v>
      </c>
      <c r="B345" s="29" t="s">
        <v>34</v>
      </c>
      <c r="C345" s="3">
        <f>+C346</f>
        <v>0</v>
      </c>
      <c r="D345" s="3">
        <f t="shared" si="211"/>
        <v>0</v>
      </c>
      <c r="E345" s="3">
        <f t="shared" si="211"/>
        <v>0</v>
      </c>
      <c r="F345" s="3">
        <f t="shared" si="211"/>
        <v>0</v>
      </c>
      <c r="G345" s="3">
        <f t="shared" si="211"/>
        <v>0</v>
      </c>
    </row>
    <row r="346" spans="1:7" x14ac:dyDescent="0.25">
      <c r="A346" s="22" t="s">
        <v>260</v>
      </c>
      <c r="B346" s="29" t="s">
        <v>310</v>
      </c>
      <c r="C346" s="24">
        <v>0</v>
      </c>
      <c r="D346" s="24">
        <v>0</v>
      </c>
      <c r="E346" s="24">
        <v>0</v>
      </c>
      <c r="F346" s="24">
        <f>+E346</f>
        <v>0</v>
      </c>
      <c r="G346" s="24">
        <f>+D346-E346</f>
        <v>0</v>
      </c>
    </row>
    <row r="347" spans="1:7" s="21" customFormat="1" x14ac:dyDescent="0.25">
      <c r="A347" s="19">
        <v>2.6</v>
      </c>
      <c r="B347" s="20" t="s">
        <v>13</v>
      </c>
      <c r="C347" s="3">
        <f>+C348</f>
        <v>5140797</v>
      </c>
      <c r="D347" s="3">
        <f t="shared" si="211"/>
        <v>5373281</v>
      </c>
      <c r="E347" s="3">
        <f t="shared" si="211"/>
        <v>3141240.04</v>
      </c>
      <c r="F347" s="3">
        <f t="shared" si="211"/>
        <v>3141240.04</v>
      </c>
      <c r="G347" s="3">
        <f t="shared" si="211"/>
        <v>2232040.96</v>
      </c>
    </row>
    <row r="348" spans="1:7" x14ac:dyDescent="0.25">
      <c r="A348" s="22" t="s">
        <v>102</v>
      </c>
      <c r="B348" s="23" t="s">
        <v>13</v>
      </c>
      <c r="C348" s="24">
        <v>5140797</v>
      </c>
      <c r="D348" s="24">
        <v>5373281</v>
      </c>
      <c r="E348" s="24">
        <v>3141240.04</v>
      </c>
      <c r="F348" s="24">
        <f>+E348</f>
        <v>3141240.04</v>
      </c>
      <c r="G348" s="24">
        <f>+D348-E348</f>
        <v>2232040.96</v>
      </c>
    </row>
    <row r="349" spans="1:7" s="21" customFormat="1" ht="30" x14ac:dyDescent="0.25">
      <c r="A349" s="19" t="s">
        <v>297</v>
      </c>
      <c r="B349" s="29" t="s">
        <v>37</v>
      </c>
      <c r="C349" s="3">
        <f>+C350+C351</f>
        <v>0</v>
      </c>
      <c r="D349" s="3">
        <f t="shared" ref="D349:G349" si="212">+D350+D351</f>
        <v>0</v>
      </c>
      <c r="E349" s="3">
        <f t="shared" si="212"/>
        <v>0</v>
      </c>
      <c r="F349" s="3">
        <f t="shared" si="212"/>
        <v>0</v>
      </c>
      <c r="G349" s="3">
        <f t="shared" si="212"/>
        <v>0</v>
      </c>
    </row>
    <row r="350" spans="1:7" ht="30" x14ac:dyDescent="0.25">
      <c r="A350" s="22" t="s">
        <v>117</v>
      </c>
      <c r="B350" s="29" t="s">
        <v>122</v>
      </c>
      <c r="C350" s="24">
        <v>0</v>
      </c>
      <c r="D350" s="24">
        <v>0</v>
      </c>
      <c r="E350" s="24">
        <v>0</v>
      </c>
      <c r="F350" s="24">
        <f>+E350</f>
        <v>0</v>
      </c>
      <c r="G350" s="24">
        <f>+D350-E350</f>
        <v>0</v>
      </c>
    </row>
    <row r="351" spans="1:7" ht="30" x14ac:dyDescent="0.25">
      <c r="A351" s="22" t="s">
        <v>268</v>
      </c>
      <c r="B351" s="29" t="s">
        <v>269</v>
      </c>
      <c r="C351" s="24">
        <v>0</v>
      </c>
      <c r="D351" s="24">
        <v>0</v>
      </c>
      <c r="E351" s="24">
        <v>0</v>
      </c>
      <c r="F351" s="24">
        <f>+E351</f>
        <v>0</v>
      </c>
      <c r="G351" s="24">
        <f>+D351-E351</f>
        <v>0</v>
      </c>
    </row>
    <row r="352" spans="1:7" x14ac:dyDescent="0.25">
      <c r="A352" s="19"/>
      <c r="B352" s="20"/>
      <c r="C352" s="33"/>
      <c r="D352" s="34"/>
      <c r="E352" s="34"/>
      <c r="F352" s="34"/>
      <c r="G352" s="34"/>
    </row>
    <row r="353" spans="1:7" s="16" customFormat="1" ht="15.75" x14ac:dyDescent="0.25">
      <c r="A353" s="43" t="s">
        <v>51</v>
      </c>
      <c r="B353" s="43"/>
      <c r="C353" s="1">
        <f t="shared" ref="C353:G353" si="213">+C354+C365</f>
        <v>741740</v>
      </c>
      <c r="D353" s="1">
        <f t="shared" si="213"/>
        <v>793000</v>
      </c>
      <c r="E353" s="1">
        <f>+E354+E365</f>
        <v>754307.79</v>
      </c>
      <c r="F353" s="1">
        <f t="shared" si="213"/>
        <v>754307.79</v>
      </c>
      <c r="G353" s="1">
        <f t="shared" si="213"/>
        <v>38692.209999999977</v>
      </c>
    </row>
    <row r="354" spans="1:7" s="21" customFormat="1" x14ac:dyDescent="0.25">
      <c r="A354" s="17">
        <v>2</v>
      </c>
      <c r="B354" s="18" t="s">
        <v>11</v>
      </c>
      <c r="C354" s="2">
        <f>+C355+C360+C363</f>
        <v>659455</v>
      </c>
      <c r="D354" s="2">
        <f t="shared" ref="D354:G354" si="214">+D355+D360+D363</f>
        <v>697652.30999999994</v>
      </c>
      <c r="E354" s="2">
        <f>+E355+E360+E363</f>
        <v>664236.22</v>
      </c>
      <c r="F354" s="2">
        <f t="shared" si="214"/>
        <v>664236.22</v>
      </c>
      <c r="G354" s="2">
        <f t="shared" si="214"/>
        <v>33416.089999999982</v>
      </c>
    </row>
    <row r="355" spans="1:7" s="21" customFormat="1" ht="30" x14ac:dyDescent="0.25">
      <c r="A355" s="25">
        <v>2.1</v>
      </c>
      <c r="B355" s="20" t="s">
        <v>55</v>
      </c>
      <c r="C355" s="3">
        <f>+C356+C359+C357+C358</f>
        <v>489220</v>
      </c>
      <c r="D355" s="3">
        <f t="shared" ref="D355:G355" si="215">+D356+D359+D357+D358</f>
        <v>543474.97</v>
      </c>
      <c r="E355" s="3">
        <f>+E356+E359+E357+E358</f>
        <v>510058.88</v>
      </c>
      <c r="F355" s="3">
        <f t="shared" si="215"/>
        <v>510058.88</v>
      </c>
      <c r="G355" s="3">
        <f t="shared" si="215"/>
        <v>33416.089999999982</v>
      </c>
    </row>
    <row r="356" spans="1:7" x14ac:dyDescent="0.25">
      <c r="A356" s="22" t="s">
        <v>82</v>
      </c>
      <c r="B356" s="23" t="s">
        <v>88</v>
      </c>
      <c r="C356" s="24">
        <v>280090</v>
      </c>
      <c r="D356" s="24">
        <v>384299.8</v>
      </c>
      <c r="E356" s="24">
        <v>358632.19</v>
      </c>
      <c r="F356" s="24">
        <f>+E356</f>
        <v>358632.19</v>
      </c>
      <c r="G356" s="24">
        <f>+D356-E356</f>
        <v>25667.609999999986</v>
      </c>
    </row>
    <row r="357" spans="1:7" x14ac:dyDescent="0.25">
      <c r="A357" s="22" t="s">
        <v>83</v>
      </c>
      <c r="B357" s="23" t="s">
        <v>311</v>
      </c>
      <c r="C357" s="24">
        <v>0</v>
      </c>
      <c r="D357" s="24">
        <v>0</v>
      </c>
      <c r="E357" s="24">
        <v>0</v>
      </c>
      <c r="F357" s="24">
        <f>+E357</f>
        <v>0</v>
      </c>
      <c r="G357" s="24">
        <f>+D357-E357</f>
        <v>0</v>
      </c>
    </row>
    <row r="358" spans="1:7" ht="45" x14ac:dyDescent="0.25">
      <c r="A358" s="22" t="s">
        <v>84</v>
      </c>
      <c r="B358" s="23" t="s">
        <v>334</v>
      </c>
      <c r="C358" s="24">
        <v>106331</v>
      </c>
      <c r="D358" s="24">
        <v>29573.48</v>
      </c>
      <c r="E358" s="24">
        <v>29573.48</v>
      </c>
      <c r="F358" s="24">
        <f>+E358</f>
        <v>29573.48</v>
      </c>
      <c r="G358" s="24">
        <f>+D358-E358</f>
        <v>0</v>
      </c>
    </row>
    <row r="359" spans="1:7" x14ac:dyDescent="0.25">
      <c r="A359" s="22" t="s">
        <v>86</v>
      </c>
      <c r="B359" s="23" t="s">
        <v>92</v>
      </c>
      <c r="C359" s="24">
        <v>102799</v>
      </c>
      <c r="D359" s="24">
        <v>129601.69</v>
      </c>
      <c r="E359" s="24">
        <v>121853.21</v>
      </c>
      <c r="F359" s="24">
        <f>+E359</f>
        <v>121853.21</v>
      </c>
      <c r="G359" s="24">
        <f>+D359-E359</f>
        <v>7748.4799999999959</v>
      </c>
    </row>
    <row r="360" spans="1:7" s="21" customFormat="1" ht="30" x14ac:dyDescent="0.25">
      <c r="A360" s="19">
        <v>2.4</v>
      </c>
      <c r="B360" s="20" t="s">
        <v>34</v>
      </c>
      <c r="C360" s="3">
        <f>+C361+C362</f>
        <v>170235</v>
      </c>
      <c r="D360" s="3">
        <f t="shared" ref="D360:G360" si="216">+D361+D362</f>
        <v>154177.34</v>
      </c>
      <c r="E360" s="3">
        <f>+E361+E362</f>
        <v>154177.34</v>
      </c>
      <c r="F360" s="3">
        <f t="shared" si="216"/>
        <v>154177.34</v>
      </c>
      <c r="G360" s="3">
        <f t="shared" si="216"/>
        <v>0</v>
      </c>
    </row>
    <row r="361" spans="1:7" x14ac:dyDescent="0.25">
      <c r="A361" s="22" t="s">
        <v>96</v>
      </c>
      <c r="B361" s="23" t="s">
        <v>98</v>
      </c>
      <c r="C361" s="24">
        <v>170235</v>
      </c>
      <c r="D361" s="24">
        <v>154177.34</v>
      </c>
      <c r="E361" s="24">
        <v>154177.34</v>
      </c>
      <c r="F361" s="24">
        <f>+E361</f>
        <v>154177.34</v>
      </c>
      <c r="G361" s="24">
        <f>+D361-E361</f>
        <v>0</v>
      </c>
    </row>
    <row r="362" spans="1:7" ht="30" x14ac:dyDescent="0.25">
      <c r="A362" s="22" t="s">
        <v>97</v>
      </c>
      <c r="B362" s="23" t="s">
        <v>335</v>
      </c>
      <c r="C362" s="24">
        <v>0</v>
      </c>
      <c r="D362" s="24">
        <v>0</v>
      </c>
      <c r="E362" s="24">
        <v>0</v>
      </c>
      <c r="F362" s="24">
        <f>+E362</f>
        <v>0</v>
      </c>
      <c r="G362" s="24">
        <f>+D362-E362</f>
        <v>0</v>
      </c>
    </row>
    <row r="363" spans="1:7" s="21" customFormat="1" ht="30" x14ac:dyDescent="0.25">
      <c r="A363" s="19">
        <v>2.9</v>
      </c>
      <c r="B363" s="20" t="s">
        <v>37</v>
      </c>
      <c r="C363" s="3">
        <f>+C364</f>
        <v>0</v>
      </c>
      <c r="D363" s="3">
        <f t="shared" ref="D363:G363" si="217">+D364</f>
        <v>0</v>
      </c>
      <c r="E363" s="3">
        <f t="shared" si="217"/>
        <v>0</v>
      </c>
      <c r="F363" s="3">
        <f t="shared" si="217"/>
        <v>0</v>
      </c>
      <c r="G363" s="3">
        <f t="shared" si="217"/>
        <v>0</v>
      </c>
    </row>
    <row r="364" spans="1:7" x14ac:dyDescent="0.25">
      <c r="A364" s="22" t="s">
        <v>113</v>
      </c>
      <c r="B364" s="23" t="s">
        <v>118</v>
      </c>
      <c r="C364" s="24">
        <v>0</v>
      </c>
      <c r="D364" s="24">
        <v>0</v>
      </c>
      <c r="E364" s="24">
        <v>0</v>
      </c>
      <c r="F364" s="24">
        <f>+E364</f>
        <v>0</v>
      </c>
      <c r="G364" s="24">
        <f>+D364-E364</f>
        <v>0</v>
      </c>
    </row>
    <row r="365" spans="1:7" s="21" customFormat="1" x14ac:dyDescent="0.25">
      <c r="A365" s="17">
        <v>3</v>
      </c>
      <c r="B365" s="18" t="s">
        <v>15</v>
      </c>
      <c r="C365" s="2">
        <f>+C366+C368</f>
        <v>82285</v>
      </c>
      <c r="D365" s="2">
        <f t="shared" ref="D365:G365" si="218">+D366+D368</f>
        <v>95347.69</v>
      </c>
      <c r="E365" s="2">
        <f>+E366+E368</f>
        <v>90071.57</v>
      </c>
      <c r="F365" s="2">
        <f t="shared" si="218"/>
        <v>90071.57</v>
      </c>
      <c r="G365" s="2">
        <f t="shared" si="218"/>
        <v>5276.1199999999953</v>
      </c>
    </row>
    <row r="366" spans="1:7" s="21" customFormat="1" ht="30" x14ac:dyDescent="0.25">
      <c r="A366" s="19">
        <v>3.5</v>
      </c>
      <c r="B366" s="20" t="s">
        <v>40</v>
      </c>
      <c r="C366" s="3">
        <f>+C367</f>
        <v>41990</v>
      </c>
      <c r="D366" s="3">
        <f t="shared" ref="D366:G366" si="219">+D367</f>
        <v>1484.8</v>
      </c>
      <c r="E366" s="3">
        <f t="shared" si="219"/>
        <v>1484.8</v>
      </c>
      <c r="F366" s="3">
        <f t="shared" si="219"/>
        <v>1484.8</v>
      </c>
      <c r="G366" s="3">
        <f t="shared" si="219"/>
        <v>0</v>
      </c>
    </row>
    <row r="367" spans="1:7" ht="30" x14ac:dyDescent="0.25">
      <c r="A367" s="22" t="s">
        <v>153</v>
      </c>
      <c r="B367" s="23" t="s">
        <v>158</v>
      </c>
      <c r="C367" s="24">
        <v>41990</v>
      </c>
      <c r="D367" s="24">
        <v>1484.8</v>
      </c>
      <c r="E367" s="24">
        <v>1484.8</v>
      </c>
      <c r="F367" s="24">
        <f t="shared" ref="F367" si="220">+E367</f>
        <v>1484.8</v>
      </c>
      <c r="G367" s="24">
        <f t="shared" ref="G367" si="221">+D367-E367</f>
        <v>0</v>
      </c>
    </row>
    <row r="368" spans="1:7" s="21" customFormat="1" x14ac:dyDescent="0.25">
      <c r="A368" s="19">
        <v>3.9</v>
      </c>
      <c r="B368" s="20" t="s">
        <v>20</v>
      </c>
      <c r="C368" s="3">
        <f>+C369</f>
        <v>40295</v>
      </c>
      <c r="D368" s="3">
        <f t="shared" ref="D368:G368" si="222">+D369</f>
        <v>93862.89</v>
      </c>
      <c r="E368" s="3">
        <f>+E369</f>
        <v>88586.77</v>
      </c>
      <c r="F368" s="3">
        <f t="shared" si="222"/>
        <v>88586.77</v>
      </c>
      <c r="G368" s="3">
        <f t="shared" si="222"/>
        <v>5276.1199999999953</v>
      </c>
    </row>
    <row r="369" spans="1:7" x14ac:dyDescent="0.25">
      <c r="A369" s="22" t="s">
        <v>181</v>
      </c>
      <c r="B369" s="23" t="s">
        <v>20</v>
      </c>
      <c r="C369" s="24">
        <v>40295</v>
      </c>
      <c r="D369" s="24">
        <v>93862.89</v>
      </c>
      <c r="E369" s="24">
        <v>88586.77</v>
      </c>
      <c r="F369" s="24">
        <f>+E369</f>
        <v>88586.77</v>
      </c>
      <c r="G369" s="24">
        <f>+D369-E369</f>
        <v>5276.1199999999953</v>
      </c>
    </row>
    <row r="370" spans="1:7" ht="15.75" customHeight="1" x14ac:dyDescent="0.25">
      <c r="A370" s="19"/>
      <c r="B370" s="20"/>
      <c r="C370" s="33"/>
      <c r="D370" s="34"/>
      <c r="E370" s="34"/>
      <c r="F370" s="34"/>
      <c r="G370" s="34"/>
    </row>
    <row r="371" spans="1:7" s="16" customFormat="1" ht="29.25" customHeight="1" x14ac:dyDescent="0.25">
      <c r="A371" s="46" t="s">
        <v>52</v>
      </c>
      <c r="B371" s="46"/>
      <c r="C371" s="28">
        <f>+C372+C377</f>
        <v>192226</v>
      </c>
      <c r="D371" s="28">
        <f t="shared" ref="D371:G371" si="223">+D372+D377</f>
        <v>190595</v>
      </c>
      <c r="E371" s="28">
        <f t="shared" si="223"/>
        <v>109514.46</v>
      </c>
      <c r="F371" s="28">
        <f t="shared" si="223"/>
        <v>109514.46</v>
      </c>
      <c r="G371" s="28">
        <f t="shared" si="223"/>
        <v>81080.539999999994</v>
      </c>
    </row>
    <row r="372" spans="1:7" s="21" customFormat="1" x14ac:dyDescent="0.25">
      <c r="A372" s="17">
        <v>2</v>
      </c>
      <c r="B372" s="18" t="s">
        <v>11</v>
      </c>
      <c r="C372" s="2">
        <f>+C373</f>
        <v>192226</v>
      </c>
      <c r="D372" s="2">
        <f t="shared" ref="D372:G372" si="224">+D373</f>
        <v>190595</v>
      </c>
      <c r="E372" s="2">
        <f t="shared" si="224"/>
        <v>109514.46</v>
      </c>
      <c r="F372" s="2">
        <f t="shared" si="224"/>
        <v>109514.46</v>
      </c>
      <c r="G372" s="2">
        <f t="shared" si="224"/>
        <v>81080.539999999994</v>
      </c>
    </row>
    <row r="373" spans="1:7" s="21" customFormat="1" ht="30" x14ac:dyDescent="0.25">
      <c r="A373" s="25">
        <v>2.1</v>
      </c>
      <c r="B373" s="20" t="s">
        <v>55</v>
      </c>
      <c r="C373" s="3">
        <f>+C374+C375+C376</f>
        <v>192226</v>
      </c>
      <c r="D373" s="3">
        <f t="shared" ref="D373:G373" si="225">+D374+D375+D376</f>
        <v>190595</v>
      </c>
      <c r="E373" s="3">
        <f t="shared" si="225"/>
        <v>109514.46</v>
      </c>
      <c r="F373" s="3">
        <f t="shared" si="225"/>
        <v>109514.46</v>
      </c>
      <c r="G373" s="3">
        <f t="shared" si="225"/>
        <v>81080.539999999994</v>
      </c>
    </row>
    <row r="374" spans="1:7" x14ac:dyDescent="0.25">
      <c r="A374" s="22" t="s">
        <v>82</v>
      </c>
      <c r="B374" s="23" t="s">
        <v>88</v>
      </c>
      <c r="C374" s="24">
        <v>119420</v>
      </c>
      <c r="D374" s="24">
        <v>165595</v>
      </c>
      <c r="E374" s="24">
        <v>109514.46</v>
      </c>
      <c r="F374" s="24">
        <f t="shared" ref="F374:F376" si="226">+E374</f>
        <v>109514.46</v>
      </c>
      <c r="G374" s="24">
        <f t="shared" ref="G374:G375" si="227">+D374-E374</f>
        <v>56080.539999999994</v>
      </c>
    </row>
    <row r="375" spans="1:7" x14ac:dyDescent="0.25">
      <c r="A375" s="22" t="s">
        <v>83</v>
      </c>
      <c r="B375" s="23" t="s">
        <v>311</v>
      </c>
      <c r="C375" s="24">
        <v>0</v>
      </c>
      <c r="D375" s="24">
        <v>0</v>
      </c>
      <c r="E375" s="24">
        <v>0</v>
      </c>
      <c r="F375" s="24">
        <f t="shared" si="226"/>
        <v>0</v>
      </c>
      <c r="G375" s="24">
        <f t="shared" si="227"/>
        <v>0</v>
      </c>
    </row>
    <row r="376" spans="1:7" ht="30" x14ac:dyDescent="0.25">
      <c r="A376" s="22" t="s">
        <v>84</v>
      </c>
      <c r="B376" s="23" t="s">
        <v>336</v>
      </c>
      <c r="C376" s="24">
        <v>72806</v>
      </c>
      <c r="D376" s="24">
        <v>25000</v>
      </c>
      <c r="E376" s="24">
        <v>0</v>
      </c>
      <c r="F376" s="24">
        <f t="shared" si="226"/>
        <v>0</v>
      </c>
      <c r="G376" s="24">
        <f>+D376-E376</f>
        <v>25000</v>
      </c>
    </row>
    <row r="377" spans="1:7" s="21" customFormat="1" ht="14.25" customHeight="1" x14ac:dyDescent="0.25">
      <c r="A377" s="17">
        <v>3</v>
      </c>
      <c r="B377" s="18" t="s">
        <v>15</v>
      </c>
      <c r="C377" s="2">
        <f>+C378</f>
        <v>0</v>
      </c>
      <c r="D377" s="2">
        <f t="shared" ref="D377:G377" si="228">+D378</f>
        <v>0</v>
      </c>
      <c r="E377" s="2">
        <f t="shared" si="228"/>
        <v>0</v>
      </c>
      <c r="F377" s="2">
        <f t="shared" si="228"/>
        <v>0</v>
      </c>
      <c r="G377" s="2">
        <f t="shared" si="228"/>
        <v>0</v>
      </c>
    </row>
    <row r="378" spans="1:7" s="21" customFormat="1" x14ac:dyDescent="0.25">
      <c r="A378" s="19">
        <v>3.8</v>
      </c>
      <c r="B378" s="20" t="s">
        <v>19</v>
      </c>
      <c r="C378" s="3">
        <f>+C379+C380</f>
        <v>0</v>
      </c>
      <c r="D378" s="3">
        <f t="shared" ref="D378:G378" si="229">+D379+D380</f>
        <v>0</v>
      </c>
      <c r="E378" s="3">
        <f t="shared" si="229"/>
        <v>0</v>
      </c>
      <c r="F378" s="3">
        <f t="shared" si="229"/>
        <v>0</v>
      </c>
      <c r="G378" s="3">
        <f t="shared" si="229"/>
        <v>0</v>
      </c>
    </row>
    <row r="379" spans="1:7" x14ac:dyDescent="0.25">
      <c r="A379" s="22" t="s">
        <v>171</v>
      </c>
      <c r="B379" s="23" t="s">
        <v>174</v>
      </c>
      <c r="C379" s="24">
        <v>0</v>
      </c>
      <c r="D379" s="24">
        <v>0</v>
      </c>
      <c r="E379" s="24">
        <v>0</v>
      </c>
      <c r="F379" s="24">
        <f t="shared" ref="F379" si="230">+E379</f>
        <v>0</v>
      </c>
      <c r="G379" s="24">
        <f t="shared" ref="G379" si="231">+D379-E379</f>
        <v>0</v>
      </c>
    </row>
    <row r="380" spans="1:7" x14ac:dyDescent="0.25">
      <c r="A380" s="22" t="s">
        <v>172</v>
      </c>
      <c r="B380" s="23" t="s">
        <v>248</v>
      </c>
      <c r="C380" s="24">
        <v>0</v>
      </c>
      <c r="D380" s="24">
        <v>0</v>
      </c>
      <c r="E380" s="24">
        <v>0</v>
      </c>
      <c r="F380" s="24">
        <f t="shared" ref="F380" si="232">+E380</f>
        <v>0</v>
      </c>
      <c r="G380" s="24">
        <f t="shared" ref="G380" si="233">+D380-E380</f>
        <v>0</v>
      </c>
    </row>
    <row r="381" spans="1:7" x14ac:dyDescent="0.25">
      <c r="A381" s="19"/>
      <c r="B381" s="20"/>
      <c r="C381" s="33"/>
      <c r="D381" s="34"/>
      <c r="E381" s="34"/>
      <c r="F381" s="34"/>
      <c r="G381" s="34"/>
    </row>
    <row r="382" spans="1:7" s="16" customFormat="1" ht="15.75" x14ac:dyDescent="0.25">
      <c r="A382" s="13" t="s">
        <v>53</v>
      </c>
      <c r="B382" s="14"/>
      <c r="C382" s="1">
        <f>+C383+C403+C424+C428</f>
        <v>5432381</v>
      </c>
      <c r="D382" s="1">
        <f t="shared" ref="D382:G382" si="234">+D383+D403+D424+D428</f>
        <v>4989265</v>
      </c>
      <c r="E382" s="1">
        <f t="shared" si="234"/>
        <v>3206728.47</v>
      </c>
      <c r="F382" s="1">
        <f t="shared" si="234"/>
        <v>3192728.4600000004</v>
      </c>
      <c r="G382" s="1">
        <f t="shared" si="234"/>
        <v>1782536.53</v>
      </c>
    </row>
    <row r="383" spans="1:7" s="21" customFormat="1" x14ac:dyDescent="0.25">
      <c r="A383" s="17">
        <v>2</v>
      </c>
      <c r="B383" s="18" t="s">
        <v>11</v>
      </c>
      <c r="C383" s="2">
        <f t="shared" ref="C383:G383" si="235">+C384+C390+C393+C397+C399+C401</f>
        <v>2427381</v>
      </c>
      <c r="D383" s="2">
        <f t="shared" si="235"/>
        <v>2923658.45</v>
      </c>
      <c r="E383" s="2">
        <f t="shared" si="235"/>
        <v>1857792.22</v>
      </c>
      <c r="F383" s="2">
        <f t="shared" si="235"/>
        <v>1857792.22</v>
      </c>
      <c r="G383" s="2">
        <f t="shared" si="235"/>
        <v>1065866.23</v>
      </c>
    </row>
    <row r="384" spans="1:7" s="21" customFormat="1" ht="30" x14ac:dyDescent="0.25">
      <c r="A384" s="25">
        <v>2.1</v>
      </c>
      <c r="B384" s="20" t="s">
        <v>55</v>
      </c>
      <c r="C384" s="3">
        <f>+C385+C386+C387+C388+C389</f>
        <v>1400000</v>
      </c>
      <c r="D384" s="3">
        <f t="shared" ref="D384:G384" si="236">+D385+D386+D387+D388+D389</f>
        <v>1258232.05</v>
      </c>
      <c r="E384" s="3">
        <f t="shared" si="236"/>
        <v>748169.77</v>
      </c>
      <c r="F384" s="3">
        <f t="shared" si="236"/>
        <v>748169.77</v>
      </c>
      <c r="G384" s="3">
        <f t="shared" si="236"/>
        <v>510062.27999999997</v>
      </c>
    </row>
    <row r="385" spans="1:8" x14ac:dyDescent="0.25">
      <c r="A385" s="22" t="s">
        <v>82</v>
      </c>
      <c r="B385" s="23" t="s">
        <v>88</v>
      </c>
      <c r="C385" s="24">
        <v>690000</v>
      </c>
      <c r="D385" s="24">
        <v>690000</v>
      </c>
      <c r="E385" s="24">
        <v>442643.13</v>
      </c>
      <c r="F385" s="24">
        <f t="shared" ref="F385:F389" si="237">+E385</f>
        <v>442643.13</v>
      </c>
      <c r="G385" s="24">
        <f t="shared" ref="G385:G389" si="238">+D385-E385</f>
        <v>247356.87</v>
      </c>
      <c r="H385" s="32"/>
    </row>
    <row r="386" spans="1:8" ht="30" x14ac:dyDescent="0.25">
      <c r="A386" s="22" t="s">
        <v>83</v>
      </c>
      <c r="B386" s="23" t="s">
        <v>89</v>
      </c>
      <c r="C386" s="24">
        <v>150000</v>
      </c>
      <c r="D386" s="24">
        <v>150000</v>
      </c>
      <c r="E386" s="24">
        <v>17782.580000000002</v>
      </c>
      <c r="F386" s="24">
        <f t="shared" si="237"/>
        <v>17782.580000000002</v>
      </c>
      <c r="G386" s="24">
        <f t="shared" si="238"/>
        <v>132217.41999999998</v>
      </c>
    </row>
    <row r="387" spans="1:8" ht="30" x14ac:dyDescent="0.25">
      <c r="A387" s="22" t="s">
        <v>84</v>
      </c>
      <c r="B387" s="23" t="s">
        <v>90</v>
      </c>
      <c r="C387" s="24">
        <v>180000</v>
      </c>
      <c r="D387" s="24">
        <v>180000</v>
      </c>
      <c r="E387" s="24">
        <v>139512.01</v>
      </c>
      <c r="F387" s="24">
        <f t="shared" si="237"/>
        <v>139512.01</v>
      </c>
      <c r="G387" s="24">
        <f t="shared" si="238"/>
        <v>40487.989999999991</v>
      </c>
    </row>
    <row r="388" spans="1:8" x14ac:dyDescent="0.25">
      <c r="A388" s="22" t="s">
        <v>85</v>
      </c>
      <c r="B388" s="29" t="s">
        <v>91</v>
      </c>
      <c r="C388" s="24">
        <v>0</v>
      </c>
      <c r="D388" s="24">
        <v>0</v>
      </c>
      <c r="E388" s="24">
        <v>0</v>
      </c>
      <c r="F388" s="24">
        <f t="shared" si="237"/>
        <v>0</v>
      </c>
      <c r="G388" s="24">
        <f t="shared" si="238"/>
        <v>0</v>
      </c>
    </row>
    <row r="389" spans="1:8" x14ac:dyDescent="0.25">
      <c r="A389" s="22" t="s">
        <v>86</v>
      </c>
      <c r="B389" s="29" t="s">
        <v>92</v>
      </c>
      <c r="C389" s="24">
        <v>380000</v>
      </c>
      <c r="D389" s="24">
        <v>238232.05</v>
      </c>
      <c r="E389" s="24">
        <v>148232.04999999999</v>
      </c>
      <c r="F389" s="24">
        <f t="shared" si="237"/>
        <v>148232.04999999999</v>
      </c>
      <c r="G389" s="24">
        <f t="shared" si="238"/>
        <v>90000</v>
      </c>
    </row>
    <row r="390" spans="1:8" s="21" customFormat="1" x14ac:dyDescent="0.25">
      <c r="A390" s="25">
        <v>2.2000000000000002</v>
      </c>
      <c r="B390" s="30" t="s">
        <v>314</v>
      </c>
      <c r="C390" s="3">
        <f>+C391+C392</f>
        <v>30000</v>
      </c>
      <c r="D390" s="3">
        <f t="shared" ref="D390:G390" si="239">+D391+D392</f>
        <v>0</v>
      </c>
      <c r="E390" s="3">
        <f t="shared" si="239"/>
        <v>0</v>
      </c>
      <c r="F390" s="3">
        <f t="shared" si="239"/>
        <v>0</v>
      </c>
      <c r="G390" s="3">
        <f t="shared" si="239"/>
        <v>0</v>
      </c>
    </row>
    <row r="391" spans="1:8" x14ac:dyDescent="0.25">
      <c r="A391" s="22" t="s">
        <v>94</v>
      </c>
      <c r="B391" s="29" t="s">
        <v>95</v>
      </c>
      <c r="C391" s="24">
        <v>30000</v>
      </c>
      <c r="D391" s="24">
        <v>0</v>
      </c>
      <c r="E391" s="24">
        <v>0</v>
      </c>
      <c r="F391" s="24">
        <f t="shared" ref="F391:F392" si="240">+E391</f>
        <v>0</v>
      </c>
      <c r="G391" s="24">
        <f t="shared" ref="G391:G392" si="241">+D391-E391</f>
        <v>0</v>
      </c>
    </row>
    <row r="392" spans="1:8" ht="15.75" customHeight="1" x14ac:dyDescent="0.25">
      <c r="A392" s="22" t="s">
        <v>258</v>
      </c>
      <c r="B392" s="29" t="s">
        <v>315</v>
      </c>
      <c r="C392" s="24">
        <v>0</v>
      </c>
      <c r="D392" s="24">
        <v>0</v>
      </c>
      <c r="E392" s="24">
        <v>0</v>
      </c>
      <c r="F392" s="24">
        <f t="shared" si="240"/>
        <v>0</v>
      </c>
      <c r="G392" s="24">
        <f t="shared" si="241"/>
        <v>0</v>
      </c>
    </row>
    <row r="393" spans="1:8" s="21" customFormat="1" ht="30" x14ac:dyDescent="0.25">
      <c r="A393" s="25">
        <v>2.4</v>
      </c>
      <c r="B393" s="30" t="s">
        <v>34</v>
      </c>
      <c r="C393" s="3">
        <f>+C394+C395+C396</f>
        <v>497500</v>
      </c>
      <c r="D393" s="3">
        <f t="shared" ref="D393:G393" si="242">+D394+D395+D396</f>
        <v>247456.31</v>
      </c>
      <c r="E393" s="3">
        <f t="shared" si="242"/>
        <v>157456.31</v>
      </c>
      <c r="F393" s="3">
        <f t="shared" si="242"/>
        <v>157456.31</v>
      </c>
      <c r="G393" s="3">
        <f t="shared" si="242"/>
        <v>90000</v>
      </c>
    </row>
    <row r="394" spans="1:8" x14ac:dyDescent="0.25">
      <c r="A394" s="36" t="s">
        <v>260</v>
      </c>
      <c r="B394" s="29" t="s">
        <v>310</v>
      </c>
      <c r="C394" s="24">
        <v>10000</v>
      </c>
      <c r="D394" s="24">
        <v>9595.11</v>
      </c>
      <c r="E394" s="24">
        <v>9595.11</v>
      </c>
      <c r="F394" s="24">
        <f t="shared" ref="F394:F396" si="243">+E394</f>
        <v>9595.11</v>
      </c>
      <c r="G394" s="24">
        <f t="shared" ref="G394:G396" si="244">+D394-E394</f>
        <v>0</v>
      </c>
    </row>
    <row r="395" spans="1:8" x14ac:dyDescent="0.25">
      <c r="A395" s="36" t="s">
        <v>96</v>
      </c>
      <c r="B395" s="29" t="s">
        <v>98</v>
      </c>
      <c r="C395" s="24">
        <v>480000</v>
      </c>
      <c r="D395" s="24">
        <v>237861.2</v>
      </c>
      <c r="E395" s="24">
        <v>147861.20000000001</v>
      </c>
      <c r="F395" s="24">
        <f t="shared" si="243"/>
        <v>147861.20000000001</v>
      </c>
      <c r="G395" s="24">
        <f t="shared" si="244"/>
        <v>90000</v>
      </c>
    </row>
    <row r="396" spans="1:8" ht="30" x14ac:dyDescent="0.25">
      <c r="A396" s="36" t="s">
        <v>97</v>
      </c>
      <c r="B396" s="29" t="s">
        <v>99</v>
      </c>
      <c r="C396" s="24">
        <v>7500</v>
      </c>
      <c r="D396" s="24">
        <v>0</v>
      </c>
      <c r="E396" s="24">
        <v>0</v>
      </c>
      <c r="F396" s="24">
        <f t="shared" si="243"/>
        <v>0</v>
      </c>
      <c r="G396" s="24">
        <f t="shared" si="244"/>
        <v>0</v>
      </c>
    </row>
    <row r="397" spans="1:8" s="21" customFormat="1" x14ac:dyDescent="0.25">
      <c r="A397" s="37">
        <v>2.6</v>
      </c>
      <c r="B397" s="30" t="s">
        <v>13</v>
      </c>
      <c r="C397" s="3">
        <f>+C398</f>
        <v>380000</v>
      </c>
      <c r="D397" s="3">
        <f t="shared" ref="D397:G397" si="245">+D398</f>
        <v>1239126.68</v>
      </c>
      <c r="E397" s="3">
        <f t="shared" si="245"/>
        <v>823322.73</v>
      </c>
      <c r="F397" s="3">
        <f t="shared" si="245"/>
        <v>823322.73</v>
      </c>
      <c r="G397" s="3">
        <f t="shared" si="245"/>
        <v>415803.94999999995</v>
      </c>
    </row>
    <row r="398" spans="1:8" x14ac:dyDescent="0.25">
      <c r="A398" s="36" t="s">
        <v>102</v>
      </c>
      <c r="B398" s="29" t="s">
        <v>13</v>
      </c>
      <c r="C398" s="24">
        <v>380000</v>
      </c>
      <c r="D398" s="24">
        <v>1239126.68</v>
      </c>
      <c r="E398" s="24">
        <v>823322.73</v>
      </c>
      <c r="F398" s="24">
        <f t="shared" ref="F398" si="246">+E398</f>
        <v>823322.73</v>
      </c>
      <c r="G398" s="24">
        <f t="shared" ref="G398" si="247">+D398-E398</f>
        <v>415803.94999999995</v>
      </c>
    </row>
    <row r="399" spans="1:8" s="21" customFormat="1" ht="30" x14ac:dyDescent="0.25">
      <c r="A399" s="37">
        <v>2.7</v>
      </c>
      <c r="B399" s="30" t="s">
        <v>36</v>
      </c>
      <c r="C399" s="3">
        <f>+C400</f>
        <v>0</v>
      </c>
      <c r="D399" s="3">
        <f t="shared" ref="D399:G399" si="248">+D400</f>
        <v>0</v>
      </c>
      <c r="E399" s="3">
        <f t="shared" si="248"/>
        <v>0</v>
      </c>
      <c r="F399" s="3">
        <f t="shared" si="248"/>
        <v>0</v>
      </c>
      <c r="G399" s="3">
        <f t="shared" si="248"/>
        <v>0</v>
      </c>
    </row>
    <row r="400" spans="1:8" x14ac:dyDescent="0.25">
      <c r="A400" s="36" t="s">
        <v>105</v>
      </c>
      <c r="B400" s="29" t="s">
        <v>337</v>
      </c>
      <c r="C400" s="24">
        <v>0</v>
      </c>
      <c r="D400" s="24">
        <v>0</v>
      </c>
      <c r="E400" s="24">
        <v>0</v>
      </c>
      <c r="F400" s="24">
        <f t="shared" ref="F400" si="249">+E400</f>
        <v>0</v>
      </c>
      <c r="G400" s="24">
        <f t="shared" ref="G400" si="250">+D400-E400</f>
        <v>0</v>
      </c>
    </row>
    <row r="401" spans="1:7" s="21" customFormat="1" ht="30" x14ac:dyDescent="0.25">
      <c r="A401" s="19">
        <v>2.9</v>
      </c>
      <c r="B401" s="20" t="s">
        <v>37</v>
      </c>
      <c r="C401" s="3">
        <f>+C402</f>
        <v>119881</v>
      </c>
      <c r="D401" s="3">
        <f t="shared" ref="D401:G401" si="251">+D402</f>
        <v>178843.41</v>
      </c>
      <c r="E401" s="3">
        <f t="shared" si="251"/>
        <v>128843.41</v>
      </c>
      <c r="F401" s="3">
        <f t="shared" si="251"/>
        <v>128843.41</v>
      </c>
      <c r="G401" s="3">
        <f t="shared" si="251"/>
        <v>50000</v>
      </c>
    </row>
    <row r="402" spans="1:7" x14ac:dyDescent="0.25">
      <c r="A402" s="22" t="s">
        <v>113</v>
      </c>
      <c r="B402" s="23" t="s">
        <v>118</v>
      </c>
      <c r="C402" s="24">
        <v>119881</v>
      </c>
      <c r="D402" s="24">
        <v>178843.41</v>
      </c>
      <c r="E402" s="24">
        <v>128843.41</v>
      </c>
      <c r="F402" s="24">
        <f t="shared" ref="F402" si="252">+E402</f>
        <v>128843.41</v>
      </c>
      <c r="G402" s="24">
        <f t="shared" ref="G402" si="253">+D402-E402</f>
        <v>50000</v>
      </c>
    </row>
    <row r="403" spans="1:7" s="21" customFormat="1" x14ac:dyDescent="0.25">
      <c r="A403" s="17">
        <v>3</v>
      </c>
      <c r="B403" s="18" t="s">
        <v>15</v>
      </c>
      <c r="C403" s="2">
        <f>+C407+C413+C418+C415+C422+C404+C420</f>
        <v>2855000</v>
      </c>
      <c r="D403" s="2">
        <f t="shared" ref="D403:G403" si="254">+D407+D413+D418+D415+D422+D404+D420</f>
        <v>1868374.45</v>
      </c>
      <c r="E403" s="2">
        <f t="shared" si="254"/>
        <v>1276704.1500000001</v>
      </c>
      <c r="F403" s="2">
        <f t="shared" si="254"/>
        <v>1262704.1400000001</v>
      </c>
      <c r="G403" s="2">
        <f t="shared" si="254"/>
        <v>591670.30000000005</v>
      </c>
    </row>
    <row r="404" spans="1:7" s="21" customFormat="1" x14ac:dyDescent="0.25">
      <c r="A404" s="19">
        <v>3.2</v>
      </c>
      <c r="B404" s="20" t="s">
        <v>17</v>
      </c>
      <c r="C404" s="3">
        <f>+C405+C406</f>
        <v>313000</v>
      </c>
      <c r="D404" s="3">
        <f t="shared" ref="D404:G404" si="255">+D405+D406</f>
        <v>71591.11</v>
      </c>
      <c r="E404" s="3">
        <f t="shared" si="255"/>
        <v>71591.11</v>
      </c>
      <c r="F404" s="3">
        <f t="shared" si="255"/>
        <v>71591.11</v>
      </c>
      <c r="G404" s="3">
        <f t="shared" si="255"/>
        <v>0</v>
      </c>
    </row>
    <row r="405" spans="1:7" x14ac:dyDescent="0.25">
      <c r="A405" s="22" t="s">
        <v>127</v>
      </c>
      <c r="B405" s="23" t="s">
        <v>131</v>
      </c>
      <c r="C405" s="24">
        <v>33000</v>
      </c>
      <c r="D405" s="24">
        <v>34690.639999999999</v>
      </c>
      <c r="E405" s="24">
        <v>34690.639999999999</v>
      </c>
      <c r="F405" s="24">
        <f t="shared" ref="F405:F406" si="256">+E405</f>
        <v>34690.639999999999</v>
      </c>
      <c r="G405" s="24">
        <f t="shared" ref="G405:G406" si="257">+D405-E405</f>
        <v>0</v>
      </c>
    </row>
    <row r="406" spans="1:7" ht="30" x14ac:dyDescent="0.25">
      <c r="A406" s="22" t="s">
        <v>128</v>
      </c>
      <c r="B406" s="23" t="s">
        <v>132</v>
      </c>
      <c r="C406" s="24">
        <v>280000</v>
      </c>
      <c r="D406" s="24">
        <v>36900.47</v>
      </c>
      <c r="E406" s="24">
        <v>36900.47</v>
      </c>
      <c r="F406" s="24">
        <f t="shared" si="256"/>
        <v>36900.47</v>
      </c>
      <c r="G406" s="24">
        <f t="shared" si="257"/>
        <v>0</v>
      </c>
    </row>
    <row r="407" spans="1:7" s="21" customFormat="1" ht="30" x14ac:dyDescent="0.25">
      <c r="A407" s="19">
        <v>3.3</v>
      </c>
      <c r="B407" s="20" t="s">
        <v>38</v>
      </c>
      <c r="C407" s="3">
        <f>+C408+C412+C410+C409+C411</f>
        <v>1300000</v>
      </c>
      <c r="D407" s="3">
        <f t="shared" ref="D407:G407" si="258">+D408+D412+D410+D409+D411</f>
        <v>0</v>
      </c>
      <c r="E407" s="3">
        <f t="shared" si="258"/>
        <v>0</v>
      </c>
      <c r="F407" s="3">
        <f t="shared" si="258"/>
        <v>0</v>
      </c>
      <c r="G407" s="3">
        <f t="shared" si="258"/>
        <v>0</v>
      </c>
    </row>
    <row r="408" spans="1:7" ht="30" x14ac:dyDescent="0.25">
      <c r="A408" s="22" t="s">
        <v>135</v>
      </c>
      <c r="B408" s="23" t="s">
        <v>142</v>
      </c>
      <c r="C408" s="24">
        <v>0</v>
      </c>
      <c r="D408" s="24">
        <v>0</v>
      </c>
      <c r="E408" s="24">
        <v>0</v>
      </c>
      <c r="F408" s="24">
        <f t="shared" ref="F408:F412" si="259">+E408</f>
        <v>0</v>
      </c>
      <c r="G408" s="24">
        <f t="shared" ref="G408:G412" si="260">+D408-E408</f>
        <v>0</v>
      </c>
    </row>
    <row r="409" spans="1:7" ht="30" x14ac:dyDescent="0.25">
      <c r="A409" s="22" t="s">
        <v>136</v>
      </c>
      <c r="B409" s="29" t="s">
        <v>143</v>
      </c>
      <c r="C409" s="24">
        <v>0</v>
      </c>
      <c r="D409" s="24">
        <v>0</v>
      </c>
      <c r="E409" s="24">
        <v>0</v>
      </c>
      <c r="F409" s="24">
        <f t="shared" si="259"/>
        <v>0</v>
      </c>
      <c r="G409" s="24">
        <f t="shared" si="260"/>
        <v>0</v>
      </c>
    </row>
    <row r="410" spans="1:7" ht="45" x14ac:dyDescent="0.25">
      <c r="A410" s="22" t="s">
        <v>137</v>
      </c>
      <c r="B410" s="23" t="s">
        <v>144</v>
      </c>
      <c r="C410" s="24">
        <v>0</v>
      </c>
      <c r="D410" s="24">
        <v>0</v>
      </c>
      <c r="E410" s="24">
        <v>0</v>
      </c>
      <c r="F410" s="24">
        <f t="shared" si="259"/>
        <v>0</v>
      </c>
      <c r="G410" s="24">
        <f t="shared" si="260"/>
        <v>0</v>
      </c>
    </row>
    <row r="411" spans="1:7" x14ac:dyDescent="0.25">
      <c r="A411" s="22" t="s">
        <v>138</v>
      </c>
      <c r="B411" s="23" t="s">
        <v>145</v>
      </c>
      <c r="C411" s="24">
        <v>800000</v>
      </c>
      <c r="D411" s="24">
        <v>0</v>
      </c>
      <c r="E411" s="24">
        <v>0</v>
      </c>
      <c r="F411" s="24">
        <f t="shared" si="259"/>
        <v>0</v>
      </c>
      <c r="G411" s="24">
        <f t="shared" si="260"/>
        <v>0</v>
      </c>
    </row>
    <row r="412" spans="1:7" ht="17.25" customHeight="1" x14ac:dyDescent="0.25">
      <c r="A412" s="22" t="s">
        <v>141</v>
      </c>
      <c r="B412" s="23" t="s">
        <v>148</v>
      </c>
      <c r="C412" s="24">
        <v>500000</v>
      </c>
      <c r="D412" s="24">
        <v>0</v>
      </c>
      <c r="E412" s="24">
        <v>0</v>
      </c>
      <c r="F412" s="24">
        <f t="shared" si="259"/>
        <v>0</v>
      </c>
      <c r="G412" s="24">
        <f t="shared" si="260"/>
        <v>0</v>
      </c>
    </row>
    <row r="413" spans="1:7" s="21" customFormat="1" ht="30" x14ac:dyDescent="0.25">
      <c r="A413" s="19" t="s">
        <v>316</v>
      </c>
      <c r="B413" s="30" t="s">
        <v>39</v>
      </c>
      <c r="C413" s="3">
        <f>+C414</f>
        <v>2000</v>
      </c>
      <c r="D413" s="3">
        <f t="shared" ref="D413:G418" si="261">+D414</f>
        <v>2000</v>
      </c>
      <c r="E413" s="3">
        <f t="shared" si="261"/>
        <v>0</v>
      </c>
      <c r="F413" s="3">
        <f t="shared" si="261"/>
        <v>0</v>
      </c>
      <c r="G413" s="3">
        <f t="shared" si="261"/>
        <v>2000</v>
      </c>
    </row>
    <row r="414" spans="1:7" x14ac:dyDescent="0.25">
      <c r="A414" s="22" t="s">
        <v>149</v>
      </c>
      <c r="B414" s="29" t="s">
        <v>151</v>
      </c>
      <c r="C414" s="24">
        <v>2000</v>
      </c>
      <c r="D414" s="24">
        <v>2000</v>
      </c>
      <c r="E414" s="24">
        <v>0</v>
      </c>
      <c r="F414" s="24">
        <f t="shared" ref="F414" si="262">+E414</f>
        <v>0</v>
      </c>
      <c r="G414" s="24">
        <f t="shared" ref="G414" si="263">+D414-E414</f>
        <v>2000</v>
      </c>
    </row>
    <row r="415" spans="1:7" s="21" customFormat="1" ht="30" x14ac:dyDescent="0.25">
      <c r="A415" s="19">
        <v>3.5</v>
      </c>
      <c r="B415" s="20" t="s">
        <v>40</v>
      </c>
      <c r="C415" s="3">
        <f>+C416+C417</f>
        <v>630000</v>
      </c>
      <c r="D415" s="3">
        <f t="shared" ref="D415:G415" si="264">+D416+D417</f>
        <v>855500.67</v>
      </c>
      <c r="E415" s="3">
        <f t="shared" si="264"/>
        <v>602002.67000000004</v>
      </c>
      <c r="F415" s="3">
        <f t="shared" si="264"/>
        <v>602002.67000000004</v>
      </c>
      <c r="G415" s="3">
        <f t="shared" si="264"/>
        <v>253498</v>
      </c>
    </row>
    <row r="416" spans="1:7" ht="30" x14ac:dyDescent="0.25">
      <c r="A416" s="22" t="s">
        <v>153</v>
      </c>
      <c r="B416" s="23" t="s">
        <v>158</v>
      </c>
      <c r="C416" s="24">
        <v>0</v>
      </c>
      <c r="D416" s="24">
        <v>0</v>
      </c>
      <c r="E416" s="24">
        <v>0</v>
      </c>
      <c r="F416" s="24">
        <f t="shared" ref="F416:F417" si="265">+E416</f>
        <v>0</v>
      </c>
      <c r="G416" s="24">
        <f t="shared" ref="G416:G417" si="266">+D416-E416</f>
        <v>0</v>
      </c>
    </row>
    <row r="417" spans="1:7" ht="30" x14ac:dyDescent="0.25">
      <c r="A417" s="22" t="s">
        <v>154</v>
      </c>
      <c r="B417" s="23" t="s">
        <v>159</v>
      </c>
      <c r="C417" s="24">
        <v>630000</v>
      </c>
      <c r="D417" s="24">
        <v>855500.67</v>
      </c>
      <c r="E417" s="24">
        <v>602002.67000000004</v>
      </c>
      <c r="F417" s="24">
        <f t="shared" si="265"/>
        <v>602002.67000000004</v>
      </c>
      <c r="G417" s="24">
        <f t="shared" si="266"/>
        <v>253498</v>
      </c>
    </row>
    <row r="418" spans="1:7" s="21" customFormat="1" x14ac:dyDescent="0.25">
      <c r="A418" s="19" t="s">
        <v>302</v>
      </c>
      <c r="B418" s="30" t="s">
        <v>41</v>
      </c>
      <c r="C418" s="3">
        <f>+C419</f>
        <v>450000</v>
      </c>
      <c r="D418" s="3">
        <f t="shared" si="261"/>
        <v>570351.48</v>
      </c>
      <c r="E418" s="3">
        <f t="shared" si="261"/>
        <v>370480.66</v>
      </c>
      <c r="F418" s="3">
        <f t="shared" si="261"/>
        <v>356480.65</v>
      </c>
      <c r="G418" s="3">
        <f t="shared" si="261"/>
        <v>199870.82</v>
      </c>
    </row>
    <row r="419" spans="1:7" ht="45" x14ac:dyDescent="0.25">
      <c r="A419" s="22" t="s">
        <v>163</v>
      </c>
      <c r="B419" s="29" t="s">
        <v>164</v>
      </c>
      <c r="C419" s="24">
        <v>450000</v>
      </c>
      <c r="D419" s="24">
        <v>570351.48</v>
      </c>
      <c r="E419" s="24">
        <v>370480.66</v>
      </c>
      <c r="F419" s="24">
        <v>356480.65</v>
      </c>
      <c r="G419" s="24">
        <f t="shared" ref="G419" si="267">+D419-E419</f>
        <v>199870.82</v>
      </c>
    </row>
    <row r="420" spans="1:7" x14ac:dyDescent="0.25">
      <c r="A420" s="19">
        <v>3.9</v>
      </c>
      <c r="B420" s="20" t="s">
        <v>20</v>
      </c>
      <c r="C420" s="3">
        <f>+C421</f>
        <v>0</v>
      </c>
      <c r="D420" s="3">
        <f t="shared" ref="D420:G420" si="268">+D421</f>
        <v>9426.02</v>
      </c>
      <c r="E420" s="3">
        <f t="shared" si="268"/>
        <v>9426.02</v>
      </c>
      <c r="F420" s="3">
        <f t="shared" si="268"/>
        <v>9426.02</v>
      </c>
      <c r="G420" s="3">
        <f t="shared" si="268"/>
        <v>0</v>
      </c>
    </row>
    <row r="421" spans="1:7" x14ac:dyDescent="0.25">
      <c r="A421" s="22" t="s">
        <v>177</v>
      </c>
      <c r="B421" s="23" t="s">
        <v>182</v>
      </c>
      <c r="C421" s="24">
        <v>0</v>
      </c>
      <c r="D421" s="24">
        <v>9426.02</v>
      </c>
      <c r="E421" s="24">
        <v>9426.02</v>
      </c>
      <c r="F421" s="24">
        <f t="shared" ref="F421" si="269">+E421</f>
        <v>9426.02</v>
      </c>
      <c r="G421" s="24">
        <f t="shared" ref="G421" si="270">+D421-E421</f>
        <v>0</v>
      </c>
    </row>
    <row r="422" spans="1:7" s="21" customFormat="1" x14ac:dyDescent="0.25">
      <c r="A422" s="19">
        <v>3.9</v>
      </c>
      <c r="B422" s="20" t="s">
        <v>20</v>
      </c>
      <c r="C422" s="3">
        <f>+C423</f>
        <v>160000</v>
      </c>
      <c r="D422" s="3">
        <f t="shared" ref="D422:G422" si="271">+D423</f>
        <v>359505.17</v>
      </c>
      <c r="E422" s="3">
        <f t="shared" si="271"/>
        <v>223203.69</v>
      </c>
      <c r="F422" s="3">
        <f t="shared" si="271"/>
        <v>223203.69</v>
      </c>
      <c r="G422" s="3">
        <f t="shared" si="271"/>
        <v>136301.47999999998</v>
      </c>
    </row>
    <row r="423" spans="1:7" x14ac:dyDescent="0.25">
      <c r="A423" s="22" t="s">
        <v>181</v>
      </c>
      <c r="B423" s="23" t="s">
        <v>20</v>
      </c>
      <c r="C423" s="24">
        <v>160000</v>
      </c>
      <c r="D423" s="24">
        <v>359505.17</v>
      </c>
      <c r="E423" s="24">
        <v>223203.69</v>
      </c>
      <c r="F423" s="24">
        <f t="shared" ref="F423" si="272">+E423</f>
        <v>223203.69</v>
      </c>
      <c r="G423" s="24">
        <f t="shared" ref="G423" si="273">+D423-E423</f>
        <v>136301.47999999998</v>
      </c>
    </row>
    <row r="424" spans="1:7" s="21" customFormat="1" ht="30" x14ac:dyDescent="0.25">
      <c r="A424" s="17">
        <v>4</v>
      </c>
      <c r="B424" s="18" t="s">
        <v>42</v>
      </c>
      <c r="C424" s="2">
        <f>+C425</f>
        <v>100000</v>
      </c>
      <c r="D424" s="2">
        <f t="shared" ref="D424:G424" si="274">+D425</f>
        <v>197232.09999999998</v>
      </c>
      <c r="E424" s="2">
        <f t="shared" si="274"/>
        <v>72232.100000000006</v>
      </c>
      <c r="F424" s="2">
        <f t="shared" si="274"/>
        <v>72232.100000000006</v>
      </c>
      <c r="G424" s="2">
        <f t="shared" si="274"/>
        <v>124999.99999999999</v>
      </c>
    </row>
    <row r="425" spans="1:7" s="21" customFormat="1" x14ac:dyDescent="0.25">
      <c r="A425" s="19">
        <v>4.4000000000000004</v>
      </c>
      <c r="B425" s="20" t="s">
        <v>22</v>
      </c>
      <c r="C425" s="3">
        <f>+C426+C427</f>
        <v>100000</v>
      </c>
      <c r="D425" s="3">
        <f t="shared" ref="D425:G425" si="275">+D426+D427</f>
        <v>197232.09999999998</v>
      </c>
      <c r="E425" s="3">
        <f t="shared" si="275"/>
        <v>72232.100000000006</v>
      </c>
      <c r="F425" s="3">
        <f t="shared" si="275"/>
        <v>72232.100000000006</v>
      </c>
      <c r="G425" s="3">
        <f t="shared" si="275"/>
        <v>124999.99999999999</v>
      </c>
    </row>
    <row r="426" spans="1:7" x14ac:dyDescent="0.25">
      <c r="A426" s="22" t="s">
        <v>192</v>
      </c>
      <c r="B426" s="23" t="s">
        <v>239</v>
      </c>
      <c r="C426" s="24">
        <v>50000</v>
      </c>
      <c r="D426" s="24">
        <v>30287.02</v>
      </c>
      <c r="E426" s="24">
        <v>30287.02</v>
      </c>
      <c r="F426" s="24">
        <f t="shared" ref="F426:F427" si="276">+E426</f>
        <v>30287.02</v>
      </c>
      <c r="G426" s="24">
        <f t="shared" ref="G426:G427" si="277">+D426-E426</f>
        <v>0</v>
      </c>
    </row>
    <row r="427" spans="1:7" x14ac:dyDescent="0.25">
      <c r="A427" s="22" t="s">
        <v>194</v>
      </c>
      <c r="B427" s="29" t="s">
        <v>199</v>
      </c>
      <c r="C427" s="24">
        <v>50000</v>
      </c>
      <c r="D427" s="24">
        <v>166945.07999999999</v>
      </c>
      <c r="E427" s="24">
        <v>41945.08</v>
      </c>
      <c r="F427" s="24">
        <f t="shared" si="276"/>
        <v>41945.08</v>
      </c>
      <c r="G427" s="24">
        <f t="shared" si="277"/>
        <v>124999.99999999999</v>
      </c>
    </row>
    <row r="428" spans="1:7" s="21" customFormat="1" x14ac:dyDescent="0.25">
      <c r="A428" s="17">
        <v>5</v>
      </c>
      <c r="B428" s="18" t="s">
        <v>23</v>
      </c>
      <c r="C428" s="2">
        <f>+C429</f>
        <v>50000</v>
      </c>
      <c r="D428" s="2">
        <f t="shared" ref="D428:G428" si="278">+D429</f>
        <v>0</v>
      </c>
      <c r="E428" s="2">
        <f t="shared" si="278"/>
        <v>0</v>
      </c>
      <c r="F428" s="2">
        <f t="shared" si="278"/>
        <v>0</v>
      </c>
      <c r="G428" s="2">
        <f t="shared" si="278"/>
        <v>0</v>
      </c>
    </row>
    <row r="429" spans="1:7" s="21" customFormat="1" x14ac:dyDescent="0.25">
      <c r="A429" s="19">
        <v>5.0999999999999996</v>
      </c>
      <c r="B429" s="20" t="s">
        <v>24</v>
      </c>
      <c r="C429" s="3">
        <f>+C430+C431</f>
        <v>50000</v>
      </c>
      <c r="D429" s="3">
        <f>+D430+D431</f>
        <v>0</v>
      </c>
      <c r="E429" s="3">
        <f t="shared" ref="E429:G429" si="279">+E430+E431</f>
        <v>0</v>
      </c>
      <c r="F429" s="3">
        <f t="shared" si="279"/>
        <v>0</v>
      </c>
      <c r="G429" s="3">
        <f t="shared" si="279"/>
        <v>0</v>
      </c>
    </row>
    <row r="430" spans="1:7" x14ac:dyDescent="0.25">
      <c r="A430" s="22" t="s">
        <v>201</v>
      </c>
      <c r="B430" s="23" t="s">
        <v>204</v>
      </c>
      <c r="C430" s="24">
        <v>0</v>
      </c>
      <c r="D430" s="24">
        <v>0</v>
      </c>
      <c r="E430" s="24">
        <v>0</v>
      </c>
      <c r="F430" s="24">
        <f t="shared" ref="F430:F431" si="280">+E430</f>
        <v>0</v>
      </c>
      <c r="G430" s="24">
        <f t="shared" ref="G430:G431" si="281">+D430-E430</f>
        <v>0</v>
      </c>
    </row>
    <row r="431" spans="1:7" ht="30" x14ac:dyDescent="0.25">
      <c r="A431" s="22" t="s">
        <v>202</v>
      </c>
      <c r="B431" s="23" t="s">
        <v>205</v>
      </c>
      <c r="C431" s="24">
        <v>50000</v>
      </c>
      <c r="D431" s="24">
        <v>0</v>
      </c>
      <c r="E431" s="24">
        <v>0</v>
      </c>
      <c r="F431" s="24">
        <f t="shared" si="280"/>
        <v>0</v>
      </c>
      <c r="G431" s="24">
        <f t="shared" si="281"/>
        <v>0</v>
      </c>
    </row>
    <row r="432" spans="1:7" s="21" customFormat="1" x14ac:dyDescent="0.25">
      <c r="A432" s="19"/>
      <c r="B432" s="20"/>
      <c r="C432" s="2"/>
      <c r="D432" s="26"/>
      <c r="E432" s="26"/>
      <c r="F432" s="26"/>
      <c r="G432" s="26"/>
    </row>
    <row r="433" spans="1:8" s="16" customFormat="1" ht="30" customHeight="1" x14ac:dyDescent="0.25">
      <c r="A433" s="46" t="s">
        <v>56</v>
      </c>
      <c r="B433" s="46"/>
      <c r="C433" s="28">
        <f>+C434</f>
        <v>15368063</v>
      </c>
      <c r="D433" s="28">
        <f t="shared" ref="D433:G433" si="282">+D434</f>
        <v>15044128</v>
      </c>
      <c r="E433" s="28">
        <f t="shared" si="282"/>
        <v>3794150.94</v>
      </c>
      <c r="F433" s="28">
        <f t="shared" si="282"/>
        <v>3794150.94</v>
      </c>
      <c r="G433" s="28">
        <f t="shared" si="282"/>
        <v>11249977.060000001</v>
      </c>
    </row>
    <row r="434" spans="1:8" x14ac:dyDescent="0.25">
      <c r="A434" s="17">
        <v>6</v>
      </c>
      <c r="B434" s="18" t="s">
        <v>28</v>
      </c>
      <c r="C434" s="2">
        <f>+C435</f>
        <v>15368063</v>
      </c>
      <c r="D434" s="2">
        <f t="shared" ref="D434:G434" si="283">+D435</f>
        <v>15044128</v>
      </c>
      <c r="E434" s="2">
        <f t="shared" si="283"/>
        <v>3794150.94</v>
      </c>
      <c r="F434" s="2">
        <f t="shared" si="283"/>
        <v>3794150.94</v>
      </c>
      <c r="G434" s="2">
        <f t="shared" si="283"/>
        <v>11249977.060000001</v>
      </c>
    </row>
    <row r="435" spans="1:8" s="21" customFormat="1" x14ac:dyDescent="0.25">
      <c r="A435" s="19">
        <v>6.1</v>
      </c>
      <c r="B435" s="20" t="s">
        <v>46</v>
      </c>
      <c r="C435" s="3">
        <f>+C436+C437+C438+C439+C440</f>
        <v>15368063</v>
      </c>
      <c r="D435" s="3">
        <f t="shared" ref="D435:G435" si="284">+D436+D437+D438+D439+D440</f>
        <v>15044128</v>
      </c>
      <c r="E435" s="3">
        <f t="shared" si="284"/>
        <v>3794150.94</v>
      </c>
      <c r="F435" s="3">
        <f t="shared" si="284"/>
        <v>3794150.94</v>
      </c>
      <c r="G435" s="3">
        <f t="shared" si="284"/>
        <v>11249977.060000001</v>
      </c>
    </row>
    <row r="436" spans="1:8" x14ac:dyDescent="0.25">
      <c r="A436" s="22" t="s">
        <v>222</v>
      </c>
      <c r="B436" s="23" t="s">
        <v>227</v>
      </c>
      <c r="C436" s="24">
        <v>2500000</v>
      </c>
      <c r="D436" s="24">
        <v>1000000</v>
      </c>
      <c r="E436" s="24">
        <v>0</v>
      </c>
      <c r="F436" s="24">
        <f t="shared" ref="F436:F440" si="285">+E436</f>
        <v>0</v>
      </c>
      <c r="G436" s="24">
        <f t="shared" ref="G436:G440" si="286">+D436-E436</f>
        <v>1000000</v>
      </c>
    </row>
    <row r="437" spans="1:8" ht="45" x14ac:dyDescent="0.25">
      <c r="A437" s="22" t="s">
        <v>223</v>
      </c>
      <c r="B437" s="23" t="s">
        <v>231</v>
      </c>
      <c r="C437" s="24">
        <v>8000000</v>
      </c>
      <c r="D437" s="24">
        <v>1000000</v>
      </c>
      <c r="E437" s="24">
        <v>530424.68000000005</v>
      </c>
      <c r="F437" s="24">
        <f t="shared" si="285"/>
        <v>530424.68000000005</v>
      </c>
      <c r="G437" s="24">
        <f t="shared" si="286"/>
        <v>469575.31999999995</v>
      </c>
      <c r="H437" s="32"/>
    </row>
    <row r="438" spans="1:8" ht="30" x14ac:dyDescent="0.25">
      <c r="A438" s="22" t="s">
        <v>224</v>
      </c>
      <c r="B438" s="23" t="s">
        <v>228</v>
      </c>
      <c r="C438" s="24">
        <v>2800000</v>
      </c>
      <c r="D438" s="24">
        <v>10900000</v>
      </c>
      <c r="E438" s="24">
        <v>3263726.26</v>
      </c>
      <c r="F438" s="24">
        <f t="shared" si="285"/>
        <v>3263726.26</v>
      </c>
      <c r="G438" s="24">
        <f t="shared" si="286"/>
        <v>7636273.7400000002</v>
      </c>
    </row>
    <row r="439" spans="1:8" x14ac:dyDescent="0.25">
      <c r="A439" s="22" t="s">
        <v>225</v>
      </c>
      <c r="B439" s="23" t="s">
        <v>229</v>
      </c>
      <c r="C439" s="24">
        <v>2068063</v>
      </c>
      <c r="D439" s="24">
        <v>2144128</v>
      </c>
      <c r="E439" s="24">
        <v>0</v>
      </c>
      <c r="F439" s="24">
        <f t="shared" si="285"/>
        <v>0</v>
      </c>
      <c r="G439" s="24">
        <f t="shared" si="286"/>
        <v>2144128</v>
      </c>
    </row>
    <row r="440" spans="1:8" ht="30" x14ac:dyDescent="0.25">
      <c r="A440" s="22" t="s">
        <v>226</v>
      </c>
      <c r="B440" s="23" t="s">
        <v>230</v>
      </c>
      <c r="C440" s="24">
        <v>0</v>
      </c>
      <c r="D440" s="24">
        <v>0</v>
      </c>
      <c r="E440" s="24">
        <v>0</v>
      </c>
      <c r="F440" s="24">
        <f t="shared" si="285"/>
        <v>0</v>
      </c>
      <c r="G440" s="24">
        <f t="shared" si="286"/>
        <v>0</v>
      </c>
    </row>
    <row r="441" spans="1:8" x14ac:dyDescent="0.25">
      <c r="A441" s="19"/>
      <c r="B441" s="20"/>
      <c r="C441" s="33"/>
      <c r="D441" s="34"/>
      <c r="E441" s="34"/>
      <c r="F441" s="34"/>
      <c r="G441" s="34"/>
    </row>
    <row r="442" spans="1:8" s="16" customFormat="1" ht="15.75" x14ac:dyDescent="0.25">
      <c r="A442" s="49" t="s">
        <v>57</v>
      </c>
      <c r="B442" s="49"/>
      <c r="C442" s="1">
        <f>+C443+C452+C459</f>
        <v>2180600</v>
      </c>
      <c r="D442" s="1">
        <f t="shared" ref="D442:F442" si="287">+D443+D452+D459</f>
        <v>2180879.2000000002</v>
      </c>
      <c r="E442" s="1">
        <f t="shared" si="287"/>
        <v>1107476.3999999999</v>
      </c>
      <c r="F442" s="1">
        <f t="shared" si="287"/>
        <v>1107476.3999999999</v>
      </c>
      <c r="G442" s="1">
        <f>+G443+G452+G459</f>
        <v>1073402.8</v>
      </c>
    </row>
    <row r="443" spans="1:8" x14ac:dyDescent="0.25">
      <c r="A443" s="17">
        <v>1</v>
      </c>
      <c r="B443" s="18" t="s">
        <v>6</v>
      </c>
      <c r="C443" s="2">
        <f>+C446+C449+C444</f>
        <v>2170000</v>
      </c>
      <c r="D443" s="2">
        <f>+D446+D449+D444</f>
        <v>1170140.6499999999</v>
      </c>
      <c r="E443" s="2">
        <f t="shared" ref="E443:G443" si="288">+E446+E449+E444</f>
        <v>1042350.65</v>
      </c>
      <c r="F443" s="2">
        <f t="shared" si="288"/>
        <v>1042350.65</v>
      </c>
      <c r="G443" s="2">
        <f t="shared" si="288"/>
        <v>127790</v>
      </c>
    </row>
    <row r="444" spans="1:8" ht="30" x14ac:dyDescent="0.25">
      <c r="A444" s="19">
        <v>1.1000000000000001</v>
      </c>
      <c r="B444" s="20" t="s">
        <v>32</v>
      </c>
      <c r="C444" s="3">
        <v>0</v>
      </c>
      <c r="D444" s="3">
        <f>+D445</f>
        <v>508800</v>
      </c>
      <c r="E444" s="3">
        <f t="shared" ref="E444:G444" si="289">+E445</f>
        <v>381010</v>
      </c>
      <c r="F444" s="3">
        <f t="shared" si="289"/>
        <v>381010</v>
      </c>
      <c r="G444" s="3">
        <f t="shared" si="289"/>
        <v>127790</v>
      </c>
    </row>
    <row r="445" spans="1:8" x14ac:dyDescent="0.25">
      <c r="A445" s="22" t="s">
        <v>61</v>
      </c>
      <c r="B445" s="23" t="s">
        <v>62</v>
      </c>
      <c r="C445" s="24">
        <v>0</v>
      </c>
      <c r="D445" s="24">
        <v>508800</v>
      </c>
      <c r="E445" s="24">
        <v>381010</v>
      </c>
      <c r="F445" s="24">
        <f t="shared" ref="F445" si="290">+E445</f>
        <v>381010</v>
      </c>
      <c r="G445" s="24">
        <f>+D445-E445</f>
        <v>127790</v>
      </c>
    </row>
    <row r="446" spans="1:8" s="21" customFormat="1" x14ac:dyDescent="0.25">
      <c r="A446" s="19">
        <v>1.4</v>
      </c>
      <c r="B446" s="20" t="s">
        <v>8</v>
      </c>
      <c r="C446" s="3">
        <f>+C448+C447</f>
        <v>2170000</v>
      </c>
      <c r="D446" s="3">
        <f t="shared" ref="D446:G446" si="291">+D448+D447</f>
        <v>661340.65</v>
      </c>
      <c r="E446" s="3">
        <f t="shared" si="291"/>
        <v>661340.65</v>
      </c>
      <c r="F446" s="3">
        <f t="shared" si="291"/>
        <v>661340.65</v>
      </c>
      <c r="G446" s="3">
        <f t="shared" si="291"/>
        <v>0</v>
      </c>
    </row>
    <row r="447" spans="1:8" x14ac:dyDescent="0.25">
      <c r="A447" s="22" t="s">
        <v>350</v>
      </c>
      <c r="B447" s="23" t="s">
        <v>369</v>
      </c>
      <c r="C447" s="24">
        <v>2170000</v>
      </c>
      <c r="D447" s="24">
        <v>661340.65</v>
      </c>
      <c r="E447" s="24">
        <v>661340.65</v>
      </c>
      <c r="F447" s="24">
        <f>+E447</f>
        <v>661340.65</v>
      </c>
      <c r="G447" s="24">
        <f t="shared" ref="G447" si="292">+D447-E447</f>
        <v>0</v>
      </c>
    </row>
    <row r="448" spans="1:8" x14ac:dyDescent="0.25">
      <c r="A448" s="22" t="s">
        <v>76</v>
      </c>
      <c r="B448" s="23" t="s">
        <v>370</v>
      </c>
      <c r="C448" s="24">
        <v>0</v>
      </c>
      <c r="D448" s="24">
        <v>0</v>
      </c>
      <c r="E448" s="24">
        <v>0</v>
      </c>
      <c r="F448" s="24">
        <f t="shared" ref="F448" si="293">+E448</f>
        <v>0</v>
      </c>
      <c r="G448" s="24">
        <f t="shared" ref="G448" si="294">+D448-E448</f>
        <v>0</v>
      </c>
    </row>
    <row r="449" spans="1:7" s="21" customFormat="1" ht="17.25" customHeight="1" x14ac:dyDescent="0.25">
      <c r="A449" s="25">
        <v>1.5</v>
      </c>
      <c r="B449" s="20" t="s">
        <v>338</v>
      </c>
      <c r="C449" s="3">
        <f>+C450+C451</f>
        <v>0</v>
      </c>
      <c r="D449" s="3">
        <f t="shared" ref="D449:G449" si="295">+D450+D451</f>
        <v>0</v>
      </c>
      <c r="E449" s="3">
        <f t="shared" si="295"/>
        <v>0</v>
      </c>
      <c r="F449" s="3">
        <f t="shared" si="295"/>
        <v>0</v>
      </c>
      <c r="G449" s="3">
        <f t="shared" si="295"/>
        <v>0</v>
      </c>
    </row>
    <row r="450" spans="1:7" x14ac:dyDescent="0.25">
      <c r="A450" s="22" t="s">
        <v>77</v>
      </c>
      <c r="B450" s="23" t="s">
        <v>339</v>
      </c>
      <c r="C450" s="24">
        <v>0</v>
      </c>
      <c r="D450" s="24">
        <v>0</v>
      </c>
      <c r="E450" s="24">
        <v>0</v>
      </c>
      <c r="F450" s="24">
        <f t="shared" ref="F450:F451" si="296">+E450</f>
        <v>0</v>
      </c>
      <c r="G450" s="24">
        <f t="shared" ref="G450:G451" si="297">+D450-E450</f>
        <v>0</v>
      </c>
    </row>
    <row r="451" spans="1:7" x14ac:dyDescent="0.25">
      <c r="A451" s="22" t="s">
        <v>79</v>
      </c>
      <c r="B451" s="23" t="s">
        <v>338</v>
      </c>
      <c r="C451" s="24">
        <v>0</v>
      </c>
      <c r="D451" s="24">
        <v>0</v>
      </c>
      <c r="E451" s="24">
        <v>0</v>
      </c>
      <c r="F451" s="24">
        <f t="shared" si="296"/>
        <v>0</v>
      </c>
      <c r="G451" s="24">
        <f t="shared" si="297"/>
        <v>0</v>
      </c>
    </row>
    <row r="452" spans="1:7" s="21" customFormat="1" x14ac:dyDescent="0.25">
      <c r="A452" s="17">
        <v>3</v>
      </c>
      <c r="B452" s="18" t="s">
        <v>15</v>
      </c>
      <c r="C452" s="2">
        <f>+C457+C455+C453</f>
        <v>10600</v>
      </c>
      <c r="D452" s="2">
        <f t="shared" ref="D452:F452" si="298">+D457+D455+D453</f>
        <v>1010738.55</v>
      </c>
      <c r="E452" s="2">
        <f t="shared" si="298"/>
        <v>65125.75</v>
      </c>
      <c r="F452" s="2">
        <f t="shared" si="298"/>
        <v>65125.75</v>
      </c>
      <c r="G452" s="2">
        <f>+G457+G455+G453</f>
        <v>945612.80000000005</v>
      </c>
    </row>
    <row r="453" spans="1:7" s="21" customFormat="1" ht="30" x14ac:dyDescent="0.25">
      <c r="A453" s="19">
        <v>3.3</v>
      </c>
      <c r="B453" s="20" t="s">
        <v>38</v>
      </c>
      <c r="C453" s="3">
        <f>+C454</f>
        <v>0</v>
      </c>
      <c r="D453" s="3">
        <f t="shared" ref="D453:G453" si="299">+D454</f>
        <v>990738.55</v>
      </c>
      <c r="E453" s="3">
        <f t="shared" si="299"/>
        <v>62362.75</v>
      </c>
      <c r="F453" s="3">
        <f t="shared" si="299"/>
        <v>62362.75</v>
      </c>
      <c r="G453" s="3">
        <f t="shared" si="299"/>
        <v>928375.8</v>
      </c>
    </row>
    <row r="454" spans="1:7" ht="27.75" customHeight="1" x14ac:dyDescent="0.25">
      <c r="A454" s="22" t="s">
        <v>137</v>
      </c>
      <c r="B454" s="23" t="s">
        <v>144</v>
      </c>
      <c r="C454" s="24">
        <v>0</v>
      </c>
      <c r="D454" s="24">
        <v>990738.55</v>
      </c>
      <c r="E454" s="24">
        <v>62362.75</v>
      </c>
      <c r="F454" s="24">
        <v>62362.75</v>
      </c>
      <c r="G454" s="24">
        <f t="shared" ref="G454:G456" si="300">+D454-E454</f>
        <v>928375.8</v>
      </c>
    </row>
    <row r="455" spans="1:7" s="21" customFormat="1" ht="30" x14ac:dyDescent="0.25">
      <c r="A455" s="17" t="s">
        <v>316</v>
      </c>
      <c r="B455" s="18" t="s">
        <v>341</v>
      </c>
      <c r="C455" s="3">
        <f>+C456</f>
        <v>0</v>
      </c>
      <c r="D455" s="3">
        <f t="shared" ref="D455:G457" si="301">+D456</f>
        <v>0</v>
      </c>
      <c r="E455" s="3">
        <f t="shared" si="301"/>
        <v>0</v>
      </c>
      <c r="F455" s="3">
        <f t="shared" si="301"/>
        <v>0</v>
      </c>
      <c r="G455" s="3">
        <f t="shared" si="301"/>
        <v>0</v>
      </c>
    </row>
    <row r="456" spans="1:7" x14ac:dyDescent="0.25">
      <c r="A456" s="38" t="s">
        <v>149</v>
      </c>
      <c r="B456" s="39" t="s">
        <v>340</v>
      </c>
      <c r="C456" s="24">
        <v>0</v>
      </c>
      <c r="D456" s="24">
        <v>0</v>
      </c>
      <c r="E456" s="24">
        <v>0</v>
      </c>
      <c r="F456" s="24">
        <f t="shared" ref="F456" si="302">+E456</f>
        <v>0</v>
      </c>
      <c r="G456" s="24">
        <f t="shared" si="300"/>
        <v>0</v>
      </c>
    </row>
    <row r="457" spans="1:7" s="21" customFormat="1" x14ac:dyDescent="0.25">
      <c r="A457" s="19">
        <v>3.7</v>
      </c>
      <c r="B457" s="20" t="s">
        <v>18</v>
      </c>
      <c r="C457" s="3">
        <f>+C458</f>
        <v>10600</v>
      </c>
      <c r="D457" s="3">
        <f t="shared" si="301"/>
        <v>20000</v>
      </c>
      <c r="E457" s="3">
        <f t="shared" si="301"/>
        <v>2763</v>
      </c>
      <c r="F457" s="3">
        <f>F458</f>
        <v>2763</v>
      </c>
      <c r="G457" s="3">
        <f t="shared" si="301"/>
        <v>17237</v>
      </c>
    </row>
    <row r="458" spans="1:7" x14ac:dyDescent="0.25">
      <c r="A458" s="22" t="s">
        <v>166</v>
      </c>
      <c r="B458" s="23" t="s">
        <v>169</v>
      </c>
      <c r="C458" s="24">
        <v>10600</v>
      </c>
      <c r="D458" s="24">
        <v>20000</v>
      </c>
      <c r="E458" s="24">
        <v>2763</v>
      </c>
      <c r="F458" s="24">
        <f t="shared" ref="F458" si="303">+E458</f>
        <v>2763</v>
      </c>
      <c r="G458" s="24">
        <f t="shared" ref="G458" si="304">+D458-E458</f>
        <v>17237</v>
      </c>
    </row>
    <row r="459" spans="1:7" s="21" customFormat="1" ht="30" x14ac:dyDescent="0.25">
      <c r="A459" s="17">
        <v>4</v>
      </c>
      <c r="B459" s="18" t="s">
        <v>42</v>
      </c>
      <c r="C459" s="2">
        <f>+C460</f>
        <v>0</v>
      </c>
      <c r="D459" s="2">
        <f t="shared" ref="D459:G460" si="305">+D460</f>
        <v>0</v>
      </c>
      <c r="E459" s="2">
        <f t="shared" si="305"/>
        <v>0</v>
      </c>
      <c r="F459" s="2">
        <f t="shared" si="305"/>
        <v>0</v>
      </c>
      <c r="G459" s="2">
        <f>+G460</f>
        <v>0</v>
      </c>
    </row>
    <row r="460" spans="1:7" s="21" customFormat="1" x14ac:dyDescent="0.25">
      <c r="A460" s="19">
        <v>4.4000000000000004</v>
      </c>
      <c r="B460" s="20" t="s">
        <v>22</v>
      </c>
      <c r="C460" s="3">
        <f>+C461</f>
        <v>0</v>
      </c>
      <c r="D460" s="3">
        <f t="shared" si="305"/>
        <v>0</v>
      </c>
      <c r="E460" s="3">
        <f t="shared" si="305"/>
        <v>0</v>
      </c>
      <c r="F460" s="3">
        <f t="shared" si="305"/>
        <v>0</v>
      </c>
      <c r="G460" s="3">
        <f t="shared" si="305"/>
        <v>0</v>
      </c>
    </row>
    <row r="461" spans="1:7" x14ac:dyDescent="0.25">
      <c r="A461" s="22" t="s">
        <v>192</v>
      </c>
      <c r="B461" s="29" t="s">
        <v>197</v>
      </c>
      <c r="C461" s="24">
        <v>0</v>
      </c>
      <c r="D461" s="24">
        <v>0</v>
      </c>
      <c r="E461" s="24">
        <v>0</v>
      </c>
      <c r="F461" s="24">
        <f>+E461</f>
        <v>0</v>
      </c>
      <c r="G461" s="24">
        <f t="shared" ref="G461" si="306">+D461-E461</f>
        <v>0</v>
      </c>
    </row>
    <row r="462" spans="1:7" x14ac:dyDescent="0.25">
      <c r="A462" s="19"/>
      <c r="B462" s="20"/>
      <c r="C462" s="33"/>
      <c r="D462" s="34"/>
      <c r="E462" s="34"/>
      <c r="F462" s="34"/>
      <c r="G462" s="34"/>
    </row>
    <row r="463" spans="1:7" s="16" customFormat="1" ht="15.75" x14ac:dyDescent="0.25">
      <c r="A463" s="13" t="s">
        <v>58</v>
      </c>
      <c r="B463" s="14"/>
      <c r="C463" s="1">
        <f t="shared" ref="C463:G463" si="307">+C464+C474+C483+C480</f>
        <v>10903002</v>
      </c>
      <c r="D463" s="1">
        <f t="shared" si="307"/>
        <v>10904396</v>
      </c>
      <c r="E463" s="1">
        <f t="shared" si="307"/>
        <v>6664022</v>
      </c>
      <c r="F463" s="1">
        <f t="shared" si="307"/>
        <v>6664022</v>
      </c>
      <c r="G463" s="1">
        <f t="shared" si="307"/>
        <v>4240374</v>
      </c>
    </row>
    <row r="464" spans="1:7" s="21" customFormat="1" x14ac:dyDescent="0.25">
      <c r="A464" s="17">
        <v>2</v>
      </c>
      <c r="B464" s="18" t="s">
        <v>11</v>
      </c>
      <c r="C464" s="2">
        <f t="shared" ref="C464:G464" si="308">+C468+C471+C465</f>
        <v>2228700</v>
      </c>
      <c r="D464" s="2">
        <f t="shared" si="308"/>
        <v>2711679</v>
      </c>
      <c r="E464" s="2">
        <f t="shared" si="308"/>
        <v>1521313.6</v>
      </c>
      <c r="F464" s="2">
        <f>+F468+F471+F465</f>
        <v>1521313.6</v>
      </c>
      <c r="G464" s="2">
        <f t="shared" si="308"/>
        <v>1190365.3999999999</v>
      </c>
    </row>
    <row r="465" spans="1:8" s="21" customFormat="1" ht="30" x14ac:dyDescent="0.25">
      <c r="A465" s="25">
        <v>2.1</v>
      </c>
      <c r="B465" s="20" t="s">
        <v>55</v>
      </c>
      <c r="C465" s="3">
        <f>+C466+C467</f>
        <v>50000</v>
      </c>
      <c r="D465" s="3">
        <f t="shared" ref="D465:G465" si="309">+D466+D467</f>
        <v>12500</v>
      </c>
      <c r="E465" s="3">
        <f t="shared" si="309"/>
        <v>0</v>
      </c>
      <c r="F465" s="3">
        <f t="shared" si="309"/>
        <v>0</v>
      </c>
      <c r="G465" s="3">
        <f t="shared" si="309"/>
        <v>12500</v>
      </c>
    </row>
    <row r="466" spans="1:8" x14ac:dyDescent="0.25">
      <c r="A466" s="22" t="s">
        <v>82</v>
      </c>
      <c r="B466" s="23" t="s">
        <v>88</v>
      </c>
      <c r="C466" s="24">
        <v>0</v>
      </c>
      <c r="D466" s="24">
        <v>12500</v>
      </c>
      <c r="E466" s="24">
        <v>0</v>
      </c>
      <c r="F466" s="24">
        <f t="shared" ref="F466:F467" si="310">+E466</f>
        <v>0</v>
      </c>
      <c r="G466" s="24">
        <f t="shared" ref="G466:G467" si="311">+D466-E466</f>
        <v>12500</v>
      </c>
    </row>
    <row r="467" spans="1:8" ht="30" x14ac:dyDescent="0.25">
      <c r="A467" s="22" t="s">
        <v>83</v>
      </c>
      <c r="B467" s="23" t="s">
        <v>89</v>
      </c>
      <c r="C467" s="24">
        <v>50000</v>
      </c>
      <c r="D467" s="24">
        <v>0</v>
      </c>
      <c r="E467" s="24">
        <v>0</v>
      </c>
      <c r="F467" s="24">
        <f t="shared" si="310"/>
        <v>0</v>
      </c>
      <c r="G467" s="24">
        <f t="shared" si="311"/>
        <v>0</v>
      </c>
      <c r="H467" s="32"/>
    </row>
    <row r="468" spans="1:8" s="21" customFormat="1" ht="30" x14ac:dyDescent="0.25">
      <c r="A468" s="19">
        <v>2.7</v>
      </c>
      <c r="B468" s="20" t="s">
        <v>36</v>
      </c>
      <c r="C468" s="3">
        <f>+C470+C469</f>
        <v>918000</v>
      </c>
      <c r="D468" s="3">
        <f t="shared" ref="D468:G468" si="312">+D470+D469</f>
        <v>1158000</v>
      </c>
      <c r="E468" s="3">
        <f t="shared" si="312"/>
        <v>1095573.6000000001</v>
      </c>
      <c r="F468" s="3">
        <f t="shared" si="312"/>
        <v>1095573.6000000001</v>
      </c>
      <c r="G468" s="3">
        <f t="shared" si="312"/>
        <v>62426.399999999907</v>
      </c>
    </row>
    <row r="469" spans="1:8" x14ac:dyDescent="0.25">
      <c r="A469" s="22" t="s">
        <v>103</v>
      </c>
      <c r="B469" s="23" t="s">
        <v>342</v>
      </c>
      <c r="C469" s="24">
        <v>918000</v>
      </c>
      <c r="D469" s="24">
        <v>1158000</v>
      </c>
      <c r="E469" s="24">
        <v>1095573.6000000001</v>
      </c>
      <c r="F469" s="24">
        <f t="shared" ref="F469:F470" si="313">+E469</f>
        <v>1095573.6000000001</v>
      </c>
      <c r="G469" s="24">
        <f t="shared" ref="G469:G470" si="314">+D469-E469</f>
        <v>62426.399999999907</v>
      </c>
    </row>
    <row r="470" spans="1:8" x14ac:dyDescent="0.25">
      <c r="A470" s="22" t="s">
        <v>104</v>
      </c>
      <c r="B470" s="23" t="s">
        <v>107</v>
      </c>
      <c r="C470" s="24">
        <v>0</v>
      </c>
      <c r="D470" s="24">
        <v>0</v>
      </c>
      <c r="E470" s="24">
        <v>0</v>
      </c>
      <c r="F470" s="24">
        <f t="shared" si="313"/>
        <v>0</v>
      </c>
      <c r="G470" s="24">
        <f t="shared" si="314"/>
        <v>0</v>
      </c>
    </row>
    <row r="471" spans="1:8" s="21" customFormat="1" x14ac:dyDescent="0.25">
      <c r="A471" s="19">
        <v>2.8</v>
      </c>
      <c r="B471" s="20" t="s">
        <v>14</v>
      </c>
      <c r="C471" s="3">
        <f>+C472+C473</f>
        <v>1260700</v>
      </c>
      <c r="D471" s="3">
        <f t="shared" ref="D471:G471" si="315">+D472+D473</f>
        <v>1541179</v>
      </c>
      <c r="E471" s="3">
        <f t="shared" si="315"/>
        <v>425740</v>
      </c>
      <c r="F471" s="3">
        <f t="shared" si="315"/>
        <v>425740</v>
      </c>
      <c r="G471" s="3">
        <f t="shared" si="315"/>
        <v>1115439</v>
      </c>
    </row>
    <row r="472" spans="1:8" x14ac:dyDescent="0.25">
      <c r="A472" s="22" t="s">
        <v>109</v>
      </c>
      <c r="B472" s="23" t="s">
        <v>111</v>
      </c>
      <c r="C472" s="24">
        <v>0</v>
      </c>
      <c r="D472" s="24">
        <v>0</v>
      </c>
      <c r="E472" s="24">
        <v>0</v>
      </c>
      <c r="F472" s="24">
        <f t="shared" ref="F472:F473" si="316">+E472</f>
        <v>0</v>
      </c>
      <c r="G472" s="24">
        <f t="shared" ref="G472:G473" si="317">+D472-E472</f>
        <v>0</v>
      </c>
    </row>
    <row r="473" spans="1:8" x14ac:dyDescent="0.25">
      <c r="A473" s="22" t="s">
        <v>110</v>
      </c>
      <c r="B473" s="23" t="s">
        <v>112</v>
      </c>
      <c r="C473" s="24">
        <v>1260700</v>
      </c>
      <c r="D473" s="24">
        <v>1541179</v>
      </c>
      <c r="E473" s="24">
        <v>425740</v>
      </c>
      <c r="F473" s="24">
        <f t="shared" si="316"/>
        <v>425740</v>
      </c>
      <c r="G473" s="24">
        <f t="shared" si="317"/>
        <v>1115439</v>
      </c>
    </row>
    <row r="474" spans="1:8" s="21" customFormat="1" x14ac:dyDescent="0.25">
      <c r="A474" s="17">
        <v>3</v>
      </c>
      <c r="B474" s="18" t="s">
        <v>15</v>
      </c>
      <c r="C474" s="2">
        <f>+C475</f>
        <v>4349282.9000000004</v>
      </c>
      <c r="D474" s="2">
        <f t="shared" ref="D474:G474" si="318">+D475</f>
        <v>3512717</v>
      </c>
      <c r="E474" s="2">
        <f t="shared" si="318"/>
        <v>1413308.4</v>
      </c>
      <c r="F474" s="2">
        <f t="shared" si="318"/>
        <v>1413308.4</v>
      </c>
      <c r="G474" s="2">
        <f t="shared" si="318"/>
        <v>2099408.6</v>
      </c>
    </row>
    <row r="475" spans="1:8" s="21" customFormat="1" ht="30" x14ac:dyDescent="0.25">
      <c r="A475" s="19">
        <v>3.3</v>
      </c>
      <c r="B475" s="20" t="s">
        <v>38</v>
      </c>
      <c r="C475" s="3">
        <f>+C476+C477+C478+C479</f>
        <v>4349282.9000000004</v>
      </c>
      <c r="D475" s="3">
        <f t="shared" ref="D475:G475" si="319">+D476+D477+D478+D479</f>
        <v>3512717</v>
      </c>
      <c r="E475" s="3">
        <f t="shared" si="319"/>
        <v>1413308.4</v>
      </c>
      <c r="F475" s="3">
        <f t="shared" si="319"/>
        <v>1413308.4</v>
      </c>
      <c r="G475" s="3">
        <f t="shared" si="319"/>
        <v>2099408.6</v>
      </c>
    </row>
    <row r="476" spans="1:8" x14ac:dyDescent="0.25">
      <c r="A476" s="22" t="s">
        <v>138</v>
      </c>
      <c r="B476" s="23" t="s">
        <v>145</v>
      </c>
      <c r="C476" s="24">
        <v>1872000</v>
      </c>
      <c r="D476" s="24">
        <v>1733000</v>
      </c>
      <c r="E476" s="24">
        <v>111815</v>
      </c>
      <c r="F476" s="24">
        <f t="shared" ref="F476:F479" si="320">+E476</f>
        <v>111815</v>
      </c>
      <c r="G476" s="24">
        <f t="shared" ref="G476:G479" si="321">+D476-E476</f>
        <v>1621185</v>
      </c>
    </row>
    <row r="477" spans="1:8" ht="30" x14ac:dyDescent="0.25">
      <c r="A477" s="22" t="s">
        <v>139</v>
      </c>
      <c r="B477" s="23" t="s">
        <v>146</v>
      </c>
      <c r="C477" s="24">
        <v>300000</v>
      </c>
      <c r="D477" s="24">
        <v>129717</v>
      </c>
      <c r="E477" s="24">
        <v>0</v>
      </c>
      <c r="F477" s="24">
        <f t="shared" si="320"/>
        <v>0</v>
      </c>
      <c r="G477" s="24">
        <f t="shared" si="321"/>
        <v>129717</v>
      </c>
    </row>
    <row r="478" spans="1:8" x14ac:dyDescent="0.25">
      <c r="A478" s="22" t="s">
        <v>140</v>
      </c>
      <c r="B478" s="23" t="s">
        <v>147</v>
      </c>
      <c r="C478" s="24">
        <v>0</v>
      </c>
      <c r="D478" s="24">
        <v>0</v>
      </c>
      <c r="E478" s="24">
        <v>0</v>
      </c>
      <c r="F478" s="24">
        <f t="shared" si="320"/>
        <v>0</v>
      </c>
      <c r="G478" s="24">
        <f t="shared" si="321"/>
        <v>0</v>
      </c>
    </row>
    <row r="479" spans="1:8" ht="30" x14ac:dyDescent="0.25">
      <c r="A479" s="22" t="s">
        <v>141</v>
      </c>
      <c r="B479" s="23" t="s">
        <v>148</v>
      </c>
      <c r="C479" s="24">
        <v>2177282.9</v>
      </c>
      <c r="D479" s="24">
        <v>1650000</v>
      </c>
      <c r="E479" s="24">
        <v>1301493.3999999999</v>
      </c>
      <c r="F479" s="24">
        <f t="shared" si="320"/>
        <v>1301493.3999999999</v>
      </c>
      <c r="G479" s="24">
        <f t="shared" si="321"/>
        <v>348506.60000000009</v>
      </c>
    </row>
    <row r="480" spans="1:8" s="21" customFormat="1" ht="30" x14ac:dyDescent="0.25">
      <c r="A480" s="17">
        <v>4</v>
      </c>
      <c r="B480" s="18" t="s">
        <v>42</v>
      </c>
      <c r="C480" s="2">
        <f>+C481</f>
        <v>135000</v>
      </c>
      <c r="D480" s="2">
        <f t="shared" ref="D480:G481" si="322">+D481</f>
        <v>0</v>
      </c>
      <c r="E480" s="2">
        <f t="shared" si="322"/>
        <v>0</v>
      </c>
      <c r="F480" s="2">
        <f t="shared" si="322"/>
        <v>0</v>
      </c>
      <c r="G480" s="2">
        <f t="shared" si="322"/>
        <v>0</v>
      </c>
    </row>
    <row r="481" spans="1:7" s="21" customFormat="1" x14ac:dyDescent="0.25">
      <c r="A481" s="19">
        <v>4.4000000000000004</v>
      </c>
      <c r="B481" s="20" t="s">
        <v>22</v>
      </c>
      <c r="C481" s="3">
        <f>+C482</f>
        <v>135000</v>
      </c>
      <c r="D481" s="3">
        <f t="shared" si="322"/>
        <v>0</v>
      </c>
      <c r="E481" s="3">
        <f t="shared" si="322"/>
        <v>0</v>
      </c>
      <c r="F481" s="3">
        <f t="shared" si="322"/>
        <v>0</v>
      </c>
      <c r="G481" s="3">
        <f t="shared" si="322"/>
        <v>0</v>
      </c>
    </row>
    <row r="482" spans="1:7" ht="30" x14ac:dyDescent="0.25">
      <c r="A482" s="22" t="s">
        <v>193</v>
      </c>
      <c r="B482" s="29" t="s">
        <v>359</v>
      </c>
      <c r="C482" s="24">
        <v>135000</v>
      </c>
      <c r="D482" s="24">
        <v>0</v>
      </c>
      <c r="E482" s="24">
        <v>0</v>
      </c>
      <c r="F482" s="24">
        <f>+E482</f>
        <v>0</v>
      </c>
      <c r="G482" s="24">
        <f t="shared" ref="G482" si="323">+D482-E482</f>
        <v>0</v>
      </c>
    </row>
    <row r="483" spans="1:7" s="21" customFormat="1" x14ac:dyDescent="0.25">
      <c r="A483" s="17">
        <v>5</v>
      </c>
      <c r="B483" s="18" t="s">
        <v>23</v>
      </c>
      <c r="C483" s="2">
        <f>+C484+C486+C490+C488</f>
        <v>4190019.1</v>
      </c>
      <c r="D483" s="2">
        <f t="shared" ref="D483:G483" si="324">+D484+D486+D490+D488</f>
        <v>4680000</v>
      </c>
      <c r="E483" s="2">
        <f t="shared" si="324"/>
        <v>3729400</v>
      </c>
      <c r="F483" s="2">
        <f t="shared" si="324"/>
        <v>3729400</v>
      </c>
      <c r="G483" s="2">
        <f t="shared" si="324"/>
        <v>950600</v>
      </c>
    </row>
    <row r="484" spans="1:7" s="21" customFormat="1" ht="18.75" customHeight="1" x14ac:dyDescent="0.25">
      <c r="A484" s="19">
        <v>5.2</v>
      </c>
      <c r="B484" s="20" t="s">
        <v>45</v>
      </c>
      <c r="C484" s="3">
        <f>+C485</f>
        <v>250000</v>
      </c>
      <c r="D484" s="3">
        <f t="shared" ref="D484:G484" si="325">+D485</f>
        <v>0</v>
      </c>
      <c r="E484" s="3">
        <f t="shared" si="325"/>
        <v>0</v>
      </c>
      <c r="F484" s="3">
        <f t="shared" si="325"/>
        <v>0</v>
      </c>
      <c r="G484" s="3">
        <f t="shared" si="325"/>
        <v>0</v>
      </c>
    </row>
    <row r="485" spans="1:7" x14ac:dyDescent="0.25">
      <c r="A485" s="22" t="s">
        <v>207</v>
      </c>
      <c r="B485" s="23" t="s">
        <v>210</v>
      </c>
      <c r="C485" s="24">
        <v>250000</v>
      </c>
      <c r="D485" s="24">
        <v>0</v>
      </c>
      <c r="E485" s="24">
        <v>0</v>
      </c>
      <c r="F485" s="24">
        <f t="shared" ref="F485" si="326">+E485</f>
        <v>0</v>
      </c>
      <c r="G485" s="24">
        <f t="shared" ref="G485" si="327">+D485-E485</f>
        <v>0</v>
      </c>
    </row>
    <row r="486" spans="1:7" s="21" customFormat="1" x14ac:dyDescent="0.25">
      <c r="A486" s="19">
        <v>5.4</v>
      </c>
      <c r="B486" s="20" t="s">
        <v>25</v>
      </c>
      <c r="C486" s="3">
        <f>+C487</f>
        <v>3266019.1</v>
      </c>
      <c r="D486" s="3">
        <f t="shared" ref="D486:G486" si="328">+D487</f>
        <v>4000000</v>
      </c>
      <c r="E486" s="3">
        <f t="shared" si="328"/>
        <v>3329400</v>
      </c>
      <c r="F486" s="3">
        <f t="shared" si="328"/>
        <v>3329400</v>
      </c>
      <c r="G486" s="3">
        <f t="shared" si="328"/>
        <v>670600</v>
      </c>
    </row>
    <row r="487" spans="1:7" x14ac:dyDescent="0.25">
      <c r="A487" s="22" t="s">
        <v>212</v>
      </c>
      <c r="B487" s="23" t="s">
        <v>213</v>
      </c>
      <c r="C487" s="24">
        <v>3266019.1</v>
      </c>
      <c r="D487" s="24">
        <v>4000000</v>
      </c>
      <c r="E487" s="24">
        <v>3329400</v>
      </c>
      <c r="F487" s="24">
        <f t="shared" ref="F487" si="329">+E487</f>
        <v>3329400</v>
      </c>
      <c r="G487" s="24">
        <f t="shared" ref="G487" si="330">+D487-E487</f>
        <v>670600</v>
      </c>
    </row>
    <row r="488" spans="1:7" s="21" customFormat="1" x14ac:dyDescent="0.25">
      <c r="A488" s="19" t="s">
        <v>304</v>
      </c>
      <c r="B488" s="30" t="s">
        <v>306</v>
      </c>
      <c r="C488" s="3">
        <f>+C489</f>
        <v>0</v>
      </c>
      <c r="D488" s="3">
        <f t="shared" ref="D488:G488" si="331">+D489</f>
        <v>0</v>
      </c>
      <c r="E488" s="3">
        <f t="shared" si="331"/>
        <v>0</v>
      </c>
      <c r="F488" s="3">
        <f t="shared" si="331"/>
        <v>0</v>
      </c>
      <c r="G488" s="3">
        <f t="shared" si="331"/>
        <v>0</v>
      </c>
    </row>
    <row r="489" spans="1:7" x14ac:dyDescent="0.25">
      <c r="A489" s="22" t="s">
        <v>305</v>
      </c>
      <c r="B489" s="29" t="s">
        <v>306</v>
      </c>
      <c r="C489" s="24">
        <v>0</v>
      </c>
      <c r="D489" s="24">
        <v>0</v>
      </c>
      <c r="E489" s="24">
        <v>0</v>
      </c>
      <c r="F489" s="24">
        <f>+E489</f>
        <v>0</v>
      </c>
      <c r="G489" s="24">
        <f>+D489-E489</f>
        <v>0</v>
      </c>
    </row>
    <row r="490" spans="1:7" s="21" customFormat="1" x14ac:dyDescent="0.25">
      <c r="A490" s="19">
        <v>5.6</v>
      </c>
      <c r="B490" s="20" t="s">
        <v>26</v>
      </c>
      <c r="C490" s="3">
        <f>+C491</f>
        <v>674000</v>
      </c>
      <c r="D490" s="3">
        <f t="shared" ref="D490:G490" si="332">+D491</f>
        <v>680000</v>
      </c>
      <c r="E490" s="3">
        <f t="shared" si="332"/>
        <v>400000</v>
      </c>
      <c r="F490" s="3">
        <f t="shared" si="332"/>
        <v>400000</v>
      </c>
      <c r="G490" s="3">
        <f t="shared" si="332"/>
        <v>280000</v>
      </c>
    </row>
    <row r="491" spans="1:7" x14ac:dyDescent="0.25">
      <c r="A491" s="22" t="s">
        <v>214</v>
      </c>
      <c r="B491" s="23" t="s">
        <v>217</v>
      </c>
      <c r="C491" s="24">
        <v>674000</v>
      </c>
      <c r="D491" s="24">
        <v>680000</v>
      </c>
      <c r="E491" s="24">
        <v>400000</v>
      </c>
      <c r="F491" s="24">
        <f t="shared" ref="F491" si="333">+E491</f>
        <v>400000</v>
      </c>
      <c r="G491" s="24">
        <f t="shared" ref="G491" si="334">+D491-E491</f>
        <v>280000</v>
      </c>
    </row>
    <row r="492" spans="1:7" x14ac:dyDescent="0.25">
      <c r="A492" s="19"/>
      <c r="B492" s="20"/>
      <c r="C492" s="33"/>
      <c r="D492" s="34"/>
      <c r="E492" s="34"/>
      <c r="F492" s="34"/>
      <c r="G492" s="34"/>
    </row>
    <row r="493" spans="1:7" s="16" customFormat="1" ht="17.25" customHeight="1" x14ac:dyDescent="0.25">
      <c r="A493" s="43" t="s">
        <v>353</v>
      </c>
      <c r="B493" s="43"/>
      <c r="C493" s="1">
        <f>+C497+C494</f>
        <v>0</v>
      </c>
      <c r="D493" s="1">
        <f t="shared" ref="D493:G493" si="335">+D497+D494</f>
        <v>615801.81999999995</v>
      </c>
      <c r="E493" s="1">
        <f>+E497+E494</f>
        <v>615801.81999999995</v>
      </c>
      <c r="F493" s="1">
        <f t="shared" si="335"/>
        <v>615801.81999999995</v>
      </c>
      <c r="G493" s="1">
        <f t="shared" si="335"/>
        <v>0</v>
      </c>
    </row>
    <row r="494" spans="1:7" s="21" customFormat="1" x14ac:dyDescent="0.25">
      <c r="A494" s="17">
        <v>3</v>
      </c>
      <c r="B494" s="18" t="s">
        <v>15</v>
      </c>
      <c r="C494" s="2">
        <f>+C495</f>
        <v>0</v>
      </c>
      <c r="D494" s="2">
        <f t="shared" ref="D494:G495" si="336">+D495</f>
        <v>2.82</v>
      </c>
      <c r="E494" s="2">
        <f t="shared" si="336"/>
        <v>2.82</v>
      </c>
      <c r="F494" s="2">
        <f t="shared" si="336"/>
        <v>2.82</v>
      </c>
      <c r="G494" s="2">
        <f t="shared" si="336"/>
        <v>0</v>
      </c>
    </row>
    <row r="495" spans="1:7" s="21" customFormat="1" ht="30" x14ac:dyDescent="0.25">
      <c r="A495" s="17" t="s">
        <v>316</v>
      </c>
      <c r="B495" s="18" t="s">
        <v>341</v>
      </c>
      <c r="C495" s="3">
        <f>+C496</f>
        <v>0</v>
      </c>
      <c r="D495" s="3">
        <f t="shared" si="336"/>
        <v>2.82</v>
      </c>
      <c r="E495" s="3">
        <f t="shared" si="336"/>
        <v>2.82</v>
      </c>
      <c r="F495" s="3">
        <f t="shared" si="336"/>
        <v>2.82</v>
      </c>
      <c r="G495" s="3">
        <f t="shared" si="336"/>
        <v>0</v>
      </c>
    </row>
    <row r="496" spans="1:7" x14ac:dyDescent="0.25">
      <c r="A496" s="38" t="s">
        <v>149</v>
      </c>
      <c r="B496" s="39" t="s">
        <v>340</v>
      </c>
      <c r="C496" s="24">
        <v>0</v>
      </c>
      <c r="D496" s="24">
        <v>2.82</v>
      </c>
      <c r="E496" s="24">
        <v>2.82</v>
      </c>
      <c r="F496" s="24">
        <f t="shared" ref="F496" si="337">+E496</f>
        <v>2.82</v>
      </c>
      <c r="G496" s="24">
        <v>0</v>
      </c>
    </row>
    <row r="497" spans="1:8" s="21" customFormat="1" ht="30" x14ac:dyDescent="0.25">
      <c r="A497" s="17">
        <v>4</v>
      </c>
      <c r="B497" s="18" t="s">
        <v>42</v>
      </c>
      <c r="C497" s="2">
        <f>+C498</f>
        <v>0</v>
      </c>
      <c r="D497" s="2">
        <f t="shared" ref="D497:G498" si="338">+D498</f>
        <v>615799</v>
      </c>
      <c r="E497" s="2">
        <f>+E498</f>
        <v>615799</v>
      </c>
      <c r="F497" s="2">
        <f t="shared" si="338"/>
        <v>615799</v>
      </c>
      <c r="G497" s="2">
        <f t="shared" si="338"/>
        <v>0</v>
      </c>
    </row>
    <row r="498" spans="1:8" s="21" customFormat="1" x14ac:dyDescent="0.25">
      <c r="A498" s="19">
        <v>4.4000000000000004</v>
      </c>
      <c r="B498" s="20" t="s">
        <v>22</v>
      </c>
      <c r="C498" s="3">
        <f>+C499</f>
        <v>0</v>
      </c>
      <c r="D498" s="3">
        <f t="shared" si="338"/>
        <v>615799</v>
      </c>
      <c r="E498" s="3">
        <f t="shared" si="338"/>
        <v>615799</v>
      </c>
      <c r="F498" s="3">
        <f t="shared" si="338"/>
        <v>615799</v>
      </c>
      <c r="G498" s="3">
        <f t="shared" si="338"/>
        <v>0</v>
      </c>
    </row>
    <row r="499" spans="1:8" x14ac:dyDescent="0.25">
      <c r="A499" s="22" t="s">
        <v>192</v>
      </c>
      <c r="B499" s="23" t="s">
        <v>239</v>
      </c>
      <c r="C499" s="24">
        <v>0</v>
      </c>
      <c r="D499" s="24">
        <v>615799</v>
      </c>
      <c r="E499" s="24">
        <v>615799</v>
      </c>
      <c r="F499" s="24">
        <f t="shared" ref="F499" si="339">+E499</f>
        <v>615799</v>
      </c>
      <c r="G499" s="24">
        <f t="shared" ref="G499" si="340">+D499-E499</f>
        <v>0</v>
      </c>
    </row>
    <row r="500" spans="1:8" x14ac:dyDescent="0.25">
      <c r="A500" s="22"/>
      <c r="C500" s="24"/>
      <c r="D500" s="24"/>
      <c r="E500" s="24"/>
      <c r="F500" s="24"/>
      <c r="G500" s="24"/>
    </row>
    <row r="501" spans="1:8" s="16" customFormat="1" ht="17.25" customHeight="1" x14ac:dyDescent="0.25">
      <c r="A501" s="43" t="s">
        <v>372</v>
      </c>
      <c r="B501" s="43"/>
      <c r="C501" s="1">
        <f>+C505+C502</f>
        <v>0</v>
      </c>
      <c r="D501" s="1">
        <f t="shared" ref="D501" si="341">+D505+D502</f>
        <v>91361.51</v>
      </c>
      <c r="E501" s="1">
        <f>+E505+E502</f>
        <v>91361.51</v>
      </c>
      <c r="F501" s="1">
        <f t="shared" ref="F501" si="342">+F505+F502</f>
        <v>91361.51</v>
      </c>
      <c r="G501" s="1">
        <f t="shared" ref="G501" si="343">+G505+G502</f>
        <v>0</v>
      </c>
    </row>
    <row r="502" spans="1:8" s="21" customFormat="1" x14ac:dyDescent="0.25">
      <c r="A502" s="17">
        <v>3</v>
      </c>
      <c r="B502" s="18" t="s">
        <v>15</v>
      </c>
      <c r="C502" s="2">
        <f>+C503</f>
        <v>0</v>
      </c>
      <c r="D502" s="2">
        <f t="shared" ref="D502:D503" si="344">+D503</f>
        <v>0</v>
      </c>
      <c r="E502" s="2">
        <f t="shared" ref="E502:E503" si="345">+E503</f>
        <v>0</v>
      </c>
      <c r="F502" s="2">
        <f t="shared" ref="F502:F503" si="346">+F503</f>
        <v>0</v>
      </c>
      <c r="G502" s="2">
        <f t="shared" ref="G502:G503" si="347">+G503</f>
        <v>0</v>
      </c>
    </row>
    <row r="503" spans="1:8" s="21" customFormat="1" ht="30" x14ac:dyDescent="0.25">
      <c r="A503" s="17" t="s">
        <v>316</v>
      </c>
      <c r="B503" s="18" t="s">
        <v>341</v>
      </c>
      <c r="C503" s="3">
        <f>+C504</f>
        <v>0</v>
      </c>
      <c r="D503" s="3">
        <f t="shared" si="344"/>
        <v>0</v>
      </c>
      <c r="E503" s="3">
        <f t="shared" si="345"/>
        <v>0</v>
      </c>
      <c r="F503" s="3">
        <f t="shared" si="346"/>
        <v>0</v>
      </c>
      <c r="G503" s="3">
        <f t="shared" si="347"/>
        <v>0</v>
      </c>
    </row>
    <row r="504" spans="1:8" x14ac:dyDescent="0.25">
      <c r="A504" s="38" t="s">
        <v>149</v>
      </c>
      <c r="B504" s="39" t="s">
        <v>340</v>
      </c>
      <c r="C504" s="24">
        <v>0</v>
      </c>
      <c r="D504" s="24">
        <v>0</v>
      </c>
      <c r="E504" s="24">
        <v>0</v>
      </c>
      <c r="F504" s="24">
        <f t="shared" ref="F504" si="348">+E504</f>
        <v>0</v>
      </c>
      <c r="G504" s="24">
        <v>0</v>
      </c>
    </row>
    <row r="505" spans="1:8" s="21" customFormat="1" ht="30" x14ac:dyDescent="0.25">
      <c r="A505" s="17">
        <v>4</v>
      </c>
      <c r="B505" s="18" t="s">
        <v>42</v>
      </c>
      <c r="C505" s="2">
        <f>+C506</f>
        <v>0</v>
      </c>
      <c r="D505" s="2">
        <f t="shared" ref="D505:G506" si="349">+D506</f>
        <v>91361.51</v>
      </c>
      <c r="E505" s="2">
        <f>+E506</f>
        <v>91361.51</v>
      </c>
      <c r="F505" s="2">
        <f t="shared" si="349"/>
        <v>91361.51</v>
      </c>
      <c r="G505" s="2">
        <f t="shared" si="349"/>
        <v>0</v>
      </c>
    </row>
    <row r="506" spans="1:8" s="21" customFormat="1" x14ac:dyDescent="0.25">
      <c r="A506" s="19">
        <v>4.4000000000000004</v>
      </c>
      <c r="B506" s="20" t="s">
        <v>22</v>
      </c>
      <c r="C506" s="3">
        <f>+C507</f>
        <v>0</v>
      </c>
      <c r="D506" s="3">
        <f t="shared" si="349"/>
        <v>91361.51</v>
      </c>
      <c r="E506" s="3">
        <f t="shared" si="349"/>
        <v>91361.51</v>
      </c>
      <c r="F506" s="3">
        <f t="shared" si="349"/>
        <v>91361.51</v>
      </c>
      <c r="G506" s="3">
        <f t="shared" si="349"/>
        <v>0</v>
      </c>
    </row>
    <row r="507" spans="1:8" x14ac:dyDescent="0.25">
      <c r="A507" s="22" t="s">
        <v>192</v>
      </c>
      <c r="B507" s="23" t="s">
        <v>239</v>
      </c>
      <c r="C507" s="24">
        <v>0</v>
      </c>
      <c r="D507" s="24">
        <v>91361.51</v>
      </c>
      <c r="E507" s="24">
        <v>91361.51</v>
      </c>
      <c r="F507" s="24">
        <f t="shared" ref="F507" si="350">+E507</f>
        <v>91361.51</v>
      </c>
      <c r="G507" s="24">
        <f t="shared" ref="G507" si="351">+D507-E507</f>
        <v>0</v>
      </c>
    </row>
    <row r="508" spans="1:8" x14ac:dyDescent="0.25">
      <c r="A508" s="19"/>
      <c r="B508" s="20"/>
      <c r="C508" s="33"/>
      <c r="D508" s="34"/>
      <c r="E508" s="34"/>
      <c r="F508" s="34"/>
      <c r="G508" s="34"/>
    </row>
    <row r="509" spans="1:8" s="16" customFormat="1" ht="27.75" customHeight="1" x14ac:dyDescent="0.25">
      <c r="A509" s="43" t="s">
        <v>368</v>
      </c>
      <c r="B509" s="43"/>
      <c r="C509" s="1">
        <f>+C527+C510+C522+C543</f>
        <v>11000000</v>
      </c>
      <c r="D509" s="1">
        <f>+D527+D510+D522+D543</f>
        <v>12770000</v>
      </c>
      <c r="E509" s="1">
        <f>+E527+E510+E522+E543</f>
        <v>1849370.8</v>
      </c>
      <c r="F509" s="1">
        <f>+F527+F510+F522+F543</f>
        <v>1849370.8</v>
      </c>
      <c r="G509" s="1">
        <f>+G527+G510+G522+G543</f>
        <v>10920629.199999999</v>
      </c>
    </row>
    <row r="510" spans="1:8" x14ac:dyDescent="0.25">
      <c r="A510" s="17">
        <v>1</v>
      </c>
      <c r="B510" s="18" t="s">
        <v>6</v>
      </c>
      <c r="C510" s="2">
        <f t="shared" ref="C510:F510" si="352">+C511+C514+C518+C520</f>
        <v>8589245.2799999993</v>
      </c>
      <c r="D510" s="2">
        <f t="shared" si="352"/>
        <v>8404785.6600000001</v>
      </c>
      <c r="E510" s="2">
        <f t="shared" si="352"/>
        <v>0</v>
      </c>
      <c r="F510" s="2">
        <f t="shared" si="352"/>
        <v>0</v>
      </c>
      <c r="G510" s="2">
        <f>+G511+G514+G518+G520</f>
        <v>8404785.6600000001</v>
      </c>
      <c r="H510" s="40"/>
    </row>
    <row r="511" spans="1:8" s="21" customFormat="1" ht="30" x14ac:dyDescent="0.25">
      <c r="A511" s="19">
        <v>1.1000000000000001</v>
      </c>
      <c r="B511" s="20" t="s">
        <v>32</v>
      </c>
      <c r="C511" s="3">
        <f>+C513+C512</f>
        <v>0</v>
      </c>
      <c r="D511" s="3">
        <f t="shared" ref="D511:G511" si="353">+D513+D512</f>
        <v>0</v>
      </c>
      <c r="E511" s="3">
        <f t="shared" si="353"/>
        <v>0</v>
      </c>
      <c r="F511" s="3">
        <f t="shared" si="353"/>
        <v>0</v>
      </c>
      <c r="G511" s="3">
        <f t="shared" si="353"/>
        <v>0</v>
      </c>
    </row>
    <row r="512" spans="1:8" x14ac:dyDescent="0.25">
      <c r="A512" s="22" t="s">
        <v>59</v>
      </c>
      <c r="B512" s="23" t="s">
        <v>242</v>
      </c>
      <c r="C512" s="24">
        <v>0</v>
      </c>
      <c r="D512" s="24">
        <v>0</v>
      </c>
      <c r="E512" s="24">
        <v>0</v>
      </c>
      <c r="F512" s="24">
        <f t="shared" ref="F512" si="354">+E512</f>
        <v>0</v>
      </c>
      <c r="G512" s="24">
        <f t="shared" ref="G512" si="355">+D512-E512</f>
        <v>0</v>
      </c>
    </row>
    <row r="513" spans="1:7" x14ac:dyDescent="0.25">
      <c r="A513" s="22" t="s">
        <v>61</v>
      </c>
      <c r="B513" s="23" t="s">
        <v>62</v>
      </c>
      <c r="C513" s="24">
        <v>0</v>
      </c>
      <c r="D513" s="24">
        <v>0</v>
      </c>
      <c r="E513" s="24">
        <v>0</v>
      </c>
      <c r="F513" s="24">
        <f>+E513</f>
        <v>0</v>
      </c>
      <c r="G513" s="24">
        <f>+D513-E513</f>
        <v>0</v>
      </c>
    </row>
    <row r="514" spans="1:7" s="21" customFormat="1" x14ac:dyDescent="0.25">
      <c r="A514" s="19">
        <v>1.3</v>
      </c>
      <c r="B514" s="20" t="s">
        <v>7</v>
      </c>
      <c r="C514" s="3">
        <f>+C515</f>
        <v>8589245.2799999993</v>
      </c>
      <c r="D514" s="3">
        <f t="shared" ref="D514:G514" si="356">+D515</f>
        <v>8404785.6600000001</v>
      </c>
      <c r="E514" s="3">
        <f t="shared" si="356"/>
        <v>0</v>
      </c>
      <c r="F514" s="3">
        <f t="shared" si="356"/>
        <v>0</v>
      </c>
      <c r="G514" s="3">
        <f t="shared" si="356"/>
        <v>8404785.6600000001</v>
      </c>
    </row>
    <row r="515" spans="1:7" s="21" customFormat="1" ht="30" x14ac:dyDescent="0.25">
      <c r="A515" s="25" t="s">
        <v>66</v>
      </c>
      <c r="B515" s="20" t="s">
        <v>67</v>
      </c>
      <c r="C515" s="3">
        <f>+C516+C517</f>
        <v>8589245.2799999993</v>
      </c>
      <c r="D515" s="3">
        <f t="shared" ref="D515:G515" si="357">+D516+D517</f>
        <v>8404785.6600000001</v>
      </c>
      <c r="E515" s="3">
        <f t="shared" si="357"/>
        <v>0</v>
      </c>
      <c r="F515" s="3">
        <f t="shared" si="357"/>
        <v>0</v>
      </c>
      <c r="G515" s="3">
        <f t="shared" si="357"/>
        <v>8404785.6600000001</v>
      </c>
    </row>
    <row r="516" spans="1:7" x14ac:dyDescent="0.25">
      <c r="A516" s="22" t="s">
        <v>70</v>
      </c>
      <c r="B516" s="23" t="s">
        <v>68</v>
      </c>
      <c r="C516" s="24">
        <v>0</v>
      </c>
      <c r="D516" s="24">
        <v>0</v>
      </c>
      <c r="E516" s="24">
        <v>0</v>
      </c>
      <c r="F516" s="24">
        <f>+E516</f>
        <v>0</v>
      </c>
      <c r="G516" s="24">
        <f>+D516-E516</f>
        <v>0</v>
      </c>
    </row>
    <row r="517" spans="1:7" x14ac:dyDescent="0.25">
      <c r="A517" s="22" t="s">
        <v>71</v>
      </c>
      <c r="B517" s="23" t="s">
        <v>69</v>
      </c>
      <c r="C517" s="24">
        <v>8589245.2799999993</v>
      </c>
      <c r="D517" s="24">
        <v>8404785.6600000001</v>
      </c>
      <c r="E517" s="24">
        <v>0</v>
      </c>
      <c r="F517" s="24">
        <f t="shared" ref="F517" si="358">+E517</f>
        <v>0</v>
      </c>
      <c r="G517" s="24">
        <f t="shared" ref="G517" si="359">+D517-E517</f>
        <v>8404785.6600000001</v>
      </c>
    </row>
    <row r="518" spans="1:7" s="21" customFormat="1" x14ac:dyDescent="0.25">
      <c r="A518" s="19" t="s">
        <v>349</v>
      </c>
      <c r="B518" s="20" t="s">
        <v>352</v>
      </c>
      <c r="C518" s="3">
        <f>+C519</f>
        <v>0</v>
      </c>
      <c r="D518" s="3">
        <f t="shared" ref="D518:G518" si="360">+D519</f>
        <v>0</v>
      </c>
      <c r="E518" s="3">
        <f t="shared" si="360"/>
        <v>0</v>
      </c>
      <c r="F518" s="3">
        <f t="shared" si="360"/>
        <v>0</v>
      </c>
      <c r="G518" s="3">
        <f t="shared" si="360"/>
        <v>0</v>
      </c>
    </row>
    <row r="519" spans="1:7" x14ac:dyDescent="0.25">
      <c r="A519" s="22" t="s">
        <v>350</v>
      </c>
      <c r="B519" s="23" t="s">
        <v>351</v>
      </c>
      <c r="C519" s="24">
        <v>0</v>
      </c>
      <c r="D519" s="24">
        <v>0</v>
      </c>
      <c r="E519" s="24">
        <v>0</v>
      </c>
      <c r="F519" s="24">
        <f t="shared" ref="F519" si="361">+E519</f>
        <v>0</v>
      </c>
      <c r="G519" s="24">
        <f t="shared" ref="G519" si="362">+D519-E519</f>
        <v>0</v>
      </c>
    </row>
    <row r="520" spans="1:7" s="21" customFormat="1" x14ac:dyDescent="0.25">
      <c r="A520" s="19">
        <v>1.5</v>
      </c>
      <c r="B520" s="20" t="s">
        <v>9</v>
      </c>
      <c r="C520" s="3">
        <f>+C521</f>
        <v>0</v>
      </c>
      <c r="D520" s="3">
        <f t="shared" ref="D520:G520" si="363">+D521</f>
        <v>0</v>
      </c>
      <c r="E520" s="3">
        <f t="shared" si="363"/>
        <v>0</v>
      </c>
      <c r="F520" s="3">
        <f t="shared" si="363"/>
        <v>0</v>
      </c>
      <c r="G520" s="3">
        <f t="shared" si="363"/>
        <v>0</v>
      </c>
    </row>
    <row r="521" spans="1:7" x14ac:dyDescent="0.25">
      <c r="A521" s="22" t="s">
        <v>79</v>
      </c>
      <c r="B521" s="23" t="s">
        <v>9</v>
      </c>
      <c r="C521" s="24">
        <v>0</v>
      </c>
      <c r="D521" s="24">
        <v>0</v>
      </c>
      <c r="E521" s="24">
        <v>0</v>
      </c>
      <c r="F521" s="24">
        <f t="shared" ref="F521" si="364">+E521</f>
        <v>0</v>
      </c>
      <c r="G521" s="24">
        <f t="shared" ref="G521" si="365">+D521-E521</f>
        <v>0</v>
      </c>
    </row>
    <row r="522" spans="1:7" x14ac:dyDescent="0.25">
      <c r="A522" s="17">
        <v>2</v>
      </c>
      <c r="B522" s="18" t="s">
        <v>11</v>
      </c>
      <c r="C522" s="2">
        <f>+C523+C525</f>
        <v>0</v>
      </c>
      <c r="D522" s="2">
        <f t="shared" ref="D522:F522" si="366">+D523+D525</f>
        <v>728285.67999999993</v>
      </c>
      <c r="E522" s="2">
        <f t="shared" si="366"/>
        <v>414581.83</v>
      </c>
      <c r="F522" s="2">
        <f t="shared" si="366"/>
        <v>414581.83</v>
      </c>
      <c r="G522" s="2">
        <f>+G523+G525</f>
        <v>313703.84999999992</v>
      </c>
    </row>
    <row r="523" spans="1:7" ht="30" x14ac:dyDescent="0.25">
      <c r="A523" s="19">
        <v>2.5</v>
      </c>
      <c r="B523" s="20" t="s">
        <v>35</v>
      </c>
      <c r="C523" s="3">
        <f>+C524</f>
        <v>0</v>
      </c>
      <c r="D523" s="3">
        <f>+D524</f>
        <v>616642.84</v>
      </c>
      <c r="E523" s="3">
        <f t="shared" ref="E523:F523" si="367">+E524</f>
        <v>351141.28</v>
      </c>
      <c r="F523" s="3">
        <f t="shared" si="367"/>
        <v>351141.28</v>
      </c>
      <c r="G523" s="3">
        <f>+G524</f>
        <v>265501.55999999994</v>
      </c>
    </row>
    <row r="524" spans="1:7" x14ac:dyDescent="0.25">
      <c r="A524" s="22" t="s">
        <v>100</v>
      </c>
      <c r="B524" s="23" t="s">
        <v>101</v>
      </c>
      <c r="C524" s="24">
        <v>0</v>
      </c>
      <c r="D524" s="24">
        <v>616642.84</v>
      </c>
      <c r="E524" s="24">
        <v>351141.28</v>
      </c>
      <c r="F524" s="24">
        <f>+E524</f>
        <v>351141.28</v>
      </c>
      <c r="G524" s="24">
        <f>+D524-E524</f>
        <v>265501.55999999994</v>
      </c>
    </row>
    <row r="525" spans="1:7" ht="30" x14ac:dyDescent="0.25">
      <c r="A525" s="19">
        <v>2.9</v>
      </c>
      <c r="B525" s="20" t="s">
        <v>37</v>
      </c>
      <c r="C525" s="3">
        <f>+C526</f>
        <v>0</v>
      </c>
      <c r="D525" s="3">
        <f t="shared" ref="D525:G525" si="368">+D526</f>
        <v>111642.84</v>
      </c>
      <c r="E525" s="3">
        <f t="shared" si="368"/>
        <v>63440.55</v>
      </c>
      <c r="F525" s="3">
        <f t="shared" si="368"/>
        <v>63440.55</v>
      </c>
      <c r="G525" s="3">
        <f t="shared" si="368"/>
        <v>48202.289999999994</v>
      </c>
    </row>
    <row r="526" spans="1:7" x14ac:dyDescent="0.25">
      <c r="A526" s="22" t="s">
        <v>113</v>
      </c>
      <c r="B526" s="23" t="s">
        <v>118</v>
      </c>
      <c r="C526" s="24">
        <v>0</v>
      </c>
      <c r="D526" s="24">
        <v>111642.84</v>
      </c>
      <c r="E526" s="24">
        <v>63440.55</v>
      </c>
      <c r="F526" s="24">
        <f t="shared" ref="F526" si="369">+E526</f>
        <v>63440.55</v>
      </c>
      <c r="G526" s="24">
        <f t="shared" ref="G526" si="370">+D526-E526</f>
        <v>48202.289999999994</v>
      </c>
    </row>
    <row r="527" spans="1:7" s="21" customFormat="1" x14ac:dyDescent="0.25">
      <c r="A527" s="17">
        <v>3</v>
      </c>
      <c r="B527" s="18" t="s">
        <v>15</v>
      </c>
      <c r="C527" s="2">
        <f>+C532+C534+C538+C528+C536+C541+C530</f>
        <v>2410754.7200000002</v>
      </c>
      <c r="D527" s="2">
        <f t="shared" ref="D527:F527" si="371">+D532+D534+D538+D528+D536+D541+D530</f>
        <v>3401985.66</v>
      </c>
      <c r="E527" s="2">
        <f t="shared" si="371"/>
        <v>1384845.97</v>
      </c>
      <c r="F527" s="2">
        <f t="shared" si="371"/>
        <v>1384845.97</v>
      </c>
      <c r="G527" s="2">
        <f>+G532+G534+G538+G528+G536+G541+G530</f>
        <v>2017139.6900000002</v>
      </c>
    </row>
    <row r="528" spans="1:7" s="21" customFormat="1" x14ac:dyDescent="0.25">
      <c r="A528" s="19">
        <v>3.1</v>
      </c>
      <c r="B528" s="20" t="s">
        <v>16</v>
      </c>
      <c r="C528" s="3">
        <f>+C529</f>
        <v>0</v>
      </c>
      <c r="D528" s="3">
        <f t="shared" ref="D528:G528" si="372">+D529</f>
        <v>0</v>
      </c>
      <c r="E528" s="3">
        <f t="shared" si="372"/>
        <v>0</v>
      </c>
      <c r="F528" s="3">
        <f t="shared" si="372"/>
        <v>0</v>
      </c>
      <c r="G528" s="3">
        <f t="shared" si="372"/>
        <v>0</v>
      </c>
    </row>
    <row r="529" spans="1:7" x14ac:dyDescent="0.25">
      <c r="A529" s="22" t="s">
        <v>123</v>
      </c>
      <c r="B529" s="23" t="s">
        <v>125</v>
      </c>
      <c r="C529" s="24">
        <v>0</v>
      </c>
      <c r="D529" s="24">
        <v>0</v>
      </c>
      <c r="E529" s="24">
        <v>0</v>
      </c>
      <c r="F529" s="24">
        <f t="shared" ref="F529" si="373">+E529</f>
        <v>0</v>
      </c>
      <c r="G529" s="24">
        <f t="shared" ref="G529" si="374">+D529-E529</f>
        <v>0</v>
      </c>
    </row>
    <row r="530" spans="1:7" x14ac:dyDescent="0.25">
      <c r="A530" s="19">
        <v>3.2</v>
      </c>
      <c r="B530" s="20" t="s">
        <v>17</v>
      </c>
      <c r="C530" s="3">
        <f>+C531</f>
        <v>0</v>
      </c>
      <c r="D530" s="3">
        <f t="shared" ref="D530:G530" si="375">+D531</f>
        <v>308731.78999999998</v>
      </c>
      <c r="E530" s="3">
        <f t="shared" si="375"/>
        <v>213731.79</v>
      </c>
      <c r="F530" s="3">
        <f t="shared" si="375"/>
        <v>213731.79</v>
      </c>
      <c r="G530" s="3">
        <f t="shared" si="375"/>
        <v>94999.999999999971</v>
      </c>
    </row>
    <row r="531" spans="1:7" ht="30" x14ac:dyDescent="0.25">
      <c r="A531" s="22" t="s">
        <v>128</v>
      </c>
      <c r="B531" s="23" t="s">
        <v>132</v>
      </c>
      <c r="C531" s="24">
        <v>0</v>
      </c>
      <c r="D531" s="24">
        <v>308731.78999999998</v>
      </c>
      <c r="E531" s="24">
        <v>213731.79</v>
      </c>
      <c r="F531" s="24">
        <f t="shared" ref="F531" si="376">+E531</f>
        <v>213731.79</v>
      </c>
      <c r="G531" s="24">
        <f t="shared" ref="G531" si="377">+D531-E531</f>
        <v>94999.999999999971</v>
      </c>
    </row>
    <row r="532" spans="1:7" s="21" customFormat="1" ht="30" x14ac:dyDescent="0.25">
      <c r="A532" s="19">
        <v>3.3</v>
      </c>
      <c r="B532" s="20" t="s">
        <v>38</v>
      </c>
      <c r="C532" s="3">
        <f>+C533</f>
        <v>410514.02</v>
      </c>
      <c r="D532" s="3">
        <f t="shared" ref="D532:G532" si="378">+D533</f>
        <v>1806767.58</v>
      </c>
      <c r="E532" s="3">
        <f t="shared" si="378"/>
        <v>910203.16</v>
      </c>
      <c r="F532" s="3">
        <f t="shared" si="378"/>
        <v>910203.16</v>
      </c>
      <c r="G532" s="3">
        <f t="shared" si="378"/>
        <v>896564.42</v>
      </c>
    </row>
    <row r="533" spans="1:7" ht="30" x14ac:dyDescent="0.25">
      <c r="A533" s="22" t="s">
        <v>141</v>
      </c>
      <c r="B533" s="23" t="s">
        <v>148</v>
      </c>
      <c r="C533" s="24">
        <v>410514.02</v>
      </c>
      <c r="D533" s="24">
        <v>1806767.58</v>
      </c>
      <c r="E533" s="24">
        <v>910203.16</v>
      </c>
      <c r="F533" s="24">
        <f t="shared" ref="F533" si="379">+E533</f>
        <v>910203.16</v>
      </c>
      <c r="G533" s="24">
        <f t="shared" ref="G533" si="380">+D533-E533</f>
        <v>896564.42</v>
      </c>
    </row>
    <row r="534" spans="1:7" s="21" customFormat="1" ht="30" x14ac:dyDescent="0.25">
      <c r="A534" s="19" t="s">
        <v>316</v>
      </c>
      <c r="B534" s="30" t="s">
        <v>39</v>
      </c>
      <c r="C534" s="3">
        <f>+C535</f>
        <v>240.7</v>
      </c>
      <c r="D534" s="3">
        <f t="shared" ref="D534:G534" si="381">+D535</f>
        <v>500</v>
      </c>
      <c r="E534" s="3">
        <f t="shared" si="381"/>
        <v>0</v>
      </c>
      <c r="F534" s="3">
        <f t="shared" si="381"/>
        <v>0</v>
      </c>
      <c r="G534" s="3">
        <f t="shared" si="381"/>
        <v>500</v>
      </c>
    </row>
    <row r="535" spans="1:7" x14ac:dyDescent="0.25">
      <c r="A535" s="22" t="s">
        <v>149</v>
      </c>
      <c r="B535" s="29" t="s">
        <v>151</v>
      </c>
      <c r="C535" s="24">
        <v>240.7</v>
      </c>
      <c r="D535" s="24">
        <v>500</v>
      </c>
      <c r="E535" s="24">
        <v>0</v>
      </c>
      <c r="F535" s="24">
        <f t="shared" ref="F535" si="382">+E535</f>
        <v>0</v>
      </c>
      <c r="G535" s="24">
        <f t="shared" ref="G535" si="383">+D535-E535</f>
        <v>500</v>
      </c>
    </row>
    <row r="536" spans="1:7" ht="30" x14ac:dyDescent="0.25">
      <c r="A536" s="19">
        <v>3.5</v>
      </c>
      <c r="B536" s="20" t="s">
        <v>40</v>
      </c>
      <c r="C536" s="3">
        <f>+C537</f>
        <v>0</v>
      </c>
      <c r="D536" s="3">
        <f t="shared" ref="D536:G536" si="384">+D537</f>
        <v>224040.63</v>
      </c>
      <c r="E536" s="3">
        <f t="shared" si="384"/>
        <v>9040.6299999999992</v>
      </c>
      <c r="F536" s="3">
        <f t="shared" si="384"/>
        <v>9040.6299999999992</v>
      </c>
      <c r="G536" s="3">
        <f t="shared" si="384"/>
        <v>215000</v>
      </c>
    </row>
    <row r="537" spans="1:7" ht="30" x14ac:dyDescent="0.25">
      <c r="A537" s="22" t="s">
        <v>154</v>
      </c>
      <c r="B537" s="23" t="s">
        <v>159</v>
      </c>
      <c r="C537" s="24">
        <v>0</v>
      </c>
      <c r="D537" s="24">
        <v>224040.63</v>
      </c>
      <c r="E537" s="24">
        <v>9040.6299999999992</v>
      </c>
      <c r="F537" s="24">
        <f t="shared" ref="F537" si="385">+E537</f>
        <v>9040.6299999999992</v>
      </c>
      <c r="G537" s="24">
        <f t="shared" ref="G537" si="386">+D537-E537</f>
        <v>215000</v>
      </c>
    </row>
    <row r="538" spans="1:7" s="21" customFormat="1" x14ac:dyDescent="0.25">
      <c r="A538" s="19" t="s">
        <v>317</v>
      </c>
      <c r="B538" s="30" t="s">
        <v>19</v>
      </c>
      <c r="C538" s="3">
        <f>+C539+C540</f>
        <v>2000000</v>
      </c>
      <c r="D538" s="3">
        <f t="shared" ref="D538:G538" si="387">+D539+D540</f>
        <v>800000</v>
      </c>
      <c r="E538" s="3">
        <f t="shared" si="387"/>
        <v>170525.8</v>
      </c>
      <c r="F538" s="3">
        <f t="shared" si="387"/>
        <v>170525.8</v>
      </c>
      <c r="G538" s="3">
        <f t="shared" si="387"/>
        <v>629474.19999999995</v>
      </c>
    </row>
    <row r="539" spans="1:7" x14ac:dyDescent="0.25">
      <c r="A539" s="22" t="s">
        <v>171</v>
      </c>
      <c r="B539" s="29" t="s">
        <v>174</v>
      </c>
      <c r="C539" s="24">
        <v>0</v>
      </c>
      <c r="D539" s="24">
        <v>0</v>
      </c>
      <c r="E539" s="24">
        <v>0</v>
      </c>
      <c r="F539" s="24">
        <f t="shared" ref="F539:F540" si="388">+E539</f>
        <v>0</v>
      </c>
      <c r="G539" s="24">
        <f t="shared" ref="G539:G540" si="389">+D539-E539</f>
        <v>0</v>
      </c>
    </row>
    <row r="540" spans="1:7" x14ac:dyDescent="0.25">
      <c r="A540" s="22" t="s">
        <v>172</v>
      </c>
      <c r="B540" s="29" t="s">
        <v>175</v>
      </c>
      <c r="C540" s="24">
        <v>2000000</v>
      </c>
      <c r="D540" s="24">
        <v>800000</v>
      </c>
      <c r="E540" s="24">
        <v>170525.8</v>
      </c>
      <c r="F540" s="24">
        <f t="shared" si="388"/>
        <v>170525.8</v>
      </c>
      <c r="G540" s="24">
        <f t="shared" si="389"/>
        <v>629474.19999999995</v>
      </c>
    </row>
    <row r="541" spans="1:7" x14ac:dyDescent="0.25">
      <c r="A541" s="19">
        <v>3.9</v>
      </c>
      <c r="B541" s="20" t="s">
        <v>20</v>
      </c>
      <c r="C541" s="3">
        <f>+C542</f>
        <v>0</v>
      </c>
      <c r="D541" s="3">
        <f t="shared" ref="D541:G541" si="390">+D542</f>
        <v>261945.66</v>
      </c>
      <c r="E541" s="3">
        <f t="shared" si="390"/>
        <v>81344.59</v>
      </c>
      <c r="F541" s="3">
        <f t="shared" si="390"/>
        <v>81344.59</v>
      </c>
      <c r="G541" s="3">
        <f t="shared" si="390"/>
        <v>180601.07</v>
      </c>
    </row>
    <row r="542" spans="1:7" x14ac:dyDescent="0.25">
      <c r="A542" s="22" t="s">
        <v>181</v>
      </c>
      <c r="B542" s="23" t="s">
        <v>20</v>
      </c>
      <c r="C542" s="24">
        <v>0</v>
      </c>
      <c r="D542" s="24">
        <v>261945.66</v>
      </c>
      <c r="E542" s="24">
        <v>81344.59</v>
      </c>
      <c r="F542" s="24">
        <f t="shared" ref="F542" si="391">+E542</f>
        <v>81344.59</v>
      </c>
      <c r="G542" s="24">
        <f t="shared" ref="G542" si="392">+D542-E542</f>
        <v>180601.07</v>
      </c>
    </row>
    <row r="543" spans="1:7" ht="30" x14ac:dyDescent="0.25">
      <c r="A543" s="17">
        <v>4</v>
      </c>
      <c r="B543" s="18" t="s">
        <v>42</v>
      </c>
      <c r="C543" s="2">
        <f>+C544</f>
        <v>0</v>
      </c>
      <c r="D543" s="2">
        <f t="shared" ref="D543:G544" si="393">+D544</f>
        <v>234943</v>
      </c>
      <c r="E543" s="2">
        <f>+E544</f>
        <v>49943</v>
      </c>
      <c r="F543" s="2">
        <f t="shared" si="393"/>
        <v>49943</v>
      </c>
      <c r="G543" s="2">
        <f t="shared" si="393"/>
        <v>185000</v>
      </c>
    </row>
    <row r="544" spans="1:7" x14ac:dyDescent="0.25">
      <c r="A544" s="19">
        <v>4.4000000000000004</v>
      </c>
      <c r="B544" s="20" t="s">
        <v>22</v>
      </c>
      <c r="C544" s="3">
        <f>+C545</f>
        <v>0</v>
      </c>
      <c r="D544" s="3">
        <f t="shared" si="393"/>
        <v>234943</v>
      </c>
      <c r="E544" s="3">
        <f t="shared" si="393"/>
        <v>49943</v>
      </c>
      <c r="F544" s="3">
        <f t="shared" si="393"/>
        <v>49943</v>
      </c>
      <c r="G544" s="3">
        <f t="shared" si="393"/>
        <v>185000</v>
      </c>
    </row>
    <row r="545" spans="1:7" ht="14.25" customHeight="1" x14ac:dyDescent="0.25">
      <c r="A545" s="22" t="s">
        <v>192</v>
      </c>
      <c r="B545" s="23" t="s">
        <v>239</v>
      </c>
      <c r="C545" s="24">
        <v>0</v>
      </c>
      <c r="D545" s="24">
        <v>234943</v>
      </c>
      <c r="E545" s="24">
        <v>49943</v>
      </c>
      <c r="F545" s="24">
        <f t="shared" ref="F545" si="394">+E545</f>
        <v>49943</v>
      </c>
      <c r="G545" s="24">
        <f t="shared" ref="G545" si="395">+D545-E545</f>
        <v>185000</v>
      </c>
    </row>
    <row r="546" spans="1:7" s="16" customFormat="1" ht="31.5" customHeight="1" x14ac:dyDescent="0.25">
      <c r="A546" s="43" t="s">
        <v>362</v>
      </c>
      <c r="B546" s="43"/>
      <c r="C546" s="1">
        <f>+C547</f>
        <v>0</v>
      </c>
      <c r="D546" s="1">
        <f t="shared" ref="D546:G546" si="396">+D547</f>
        <v>6125578.8600000003</v>
      </c>
      <c r="E546" s="1">
        <f>+E547</f>
        <v>5105173</v>
      </c>
      <c r="F546" s="1">
        <f t="shared" si="396"/>
        <v>5105173</v>
      </c>
      <c r="G546" s="1">
        <f t="shared" si="396"/>
        <v>1020405.8600000001</v>
      </c>
    </row>
    <row r="547" spans="1:7" x14ac:dyDescent="0.25">
      <c r="A547" s="17">
        <v>1</v>
      </c>
      <c r="B547" s="18" t="s">
        <v>6</v>
      </c>
      <c r="C547" s="2">
        <f>+C548+C554+C560+C551</f>
        <v>0</v>
      </c>
      <c r="D547" s="2">
        <f t="shared" ref="D547:G547" si="397">+D548+D554+D560+D551</f>
        <v>6125578.8600000003</v>
      </c>
      <c r="E547" s="2">
        <f>+E548+E554+E560+E551</f>
        <v>5105173</v>
      </c>
      <c r="F547" s="2">
        <f t="shared" si="397"/>
        <v>5105173</v>
      </c>
      <c r="G547" s="2">
        <f t="shared" si="397"/>
        <v>1020405.8600000001</v>
      </c>
    </row>
    <row r="548" spans="1:7" s="21" customFormat="1" ht="30" x14ac:dyDescent="0.25">
      <c r="A548" s="19">
        <v>1.1000000000000001</v>
      </c>
      <c r="B548" s="20" t="s">
        <v>32</v>
      </c>
      <c r="C548" s="3">
        <f>+C549+C550</f>
        <v>0</v>
      </c>
      <c r="D548" s="3">
        <f t="shared" ref="D548:G548" si="398">+D549+D550</f>
        <v>4000000</v>
      </c>
      <c r="E548" s="3">
        <f t="shared" si="398"/>
        <v>3448834</v>
      </c>
      <c r="F548" s="3">
        <f t="shared" si="398"/>
        <v>3448834</v>
      </c>
      <c r="G548" s="3">
        <f t="shared" si="398"/>
        <v>551166</v>
      </c>
    </row>
    <row r="549" spans="1:7" x14ac:dyDescent="0.25">
      <c r="A549" s="22" t="s">
        <v>59</v>
      </c>
      <c r="B549" s="23" t="s">
        <v>60</v>
      </c>
      <c r="C549" s="24">
        <v>0</v>
      </c>
      <c r="D549" s="24">
        <v>0</v>
      </c>
      <c r="E549" s="24">
        <v>0</v>
      </c>
      <c r="F549" s="24">
        <f t="shared" ref="F549:F550" si="399">+E549</f>
        <v>0</v>
      </c>
      <c r="G549" s="24">
        <f t="shared" ref="G549:G550" si="400">+D549-E549</f>
        <v>0</v>
      </c>
    </row>
    <row r="550" spans="1:7" x14ac:dyDescent="0.25">
      <c r="A550" s="22" t="s">
        <v>61</v>
      </c>
      <c r="B550" s="23" t="s">
        <v>62</v>
      </c>
      <c r="C550" s="24">
        <v>0</v>
      </c>
      <c r="D550" s="24">
        <v>4000000</v>
      </c>
      <c r="E550" s="24">
        <v>3448834</v>
      </c>
      <c r="F550" s="24">
        <f t="shared" si="399"/>
        <v>3448834</v>
      </c>
      <c r="G550" s="24">
        <f t="shared" si="400"/>
        <v>551166</v>
      </c>
    </row>
    <row r="551" spans="1:7" s="21" customFormat="1" ht="30" x14ac:dyDescent="0.25">
      <c r="A551" s="19">
        <v>1.2</v>
      </c>
      <c r="B551" s="20" t="s">
        <v>33</v>
      </c>
      <c r="C551" s="3">
        <f>+C553+C552</f>
        <v>0</v>
      </c>
      <c r="D551" s="3">
        <f t="shared" ref="D551:G551" si="401">+D553+D552</f>
        <v>1441787.86</v>
      </c>
      <c r="E551" s="3">
        <f t="shared" si="401"/>
        <v>1466372</v>
      </c>
      <c r="F551" s="3">
        <f t="shared" si="401"/>
        <v>1466372</v>
      </c>
      <c r="G551" s="3">
        <f t="shared" si="401"/>
        <v>-24584.139999999898</v>
      </c>
    </row>
    <row r="552" spans="1:7" x14ac:dyDescent="0.25">
      <c r="A552" s="22" t="s">
        <v>63</v>
      </c>
      <c r="B552" s="23" t="s">
        <v>249</v>
      </c>
      <c r="C552" s="24">
        <v>0</v>
      </c>
      <c r="D552" s="24">
        <v>0</v>
      </c>
      <c r="E552" s="24">
        <v>0</v>
      </c>
      <c r="F552" s="24">
        <f t="shared" ref="F552:F553" si="402">+E552</f>
        <v>0</v>
      </c>
      <c r="G552" s="24">
        <f t="shared" ref="G552:G553" si="403">+D552-E552</f>
        <v>0</v>
      </c>
    </row>
    <row r="553" spans="1:7" x14ac:dyDescent="0.25">
      <c r="A553" s="22" t="s">
        <v>64</v>
      </c>
      <c r="B553" s="23" t="s">
        <v>65</v>
      </c>
      <c r="C553" s="24">
        <v>0</v>
      </c>
      <c r="D553" s="24">
        <v>1441787.86</v>
      </c>
      <c r="E553" s="24">
        <v>1466372</v>
      </c>
      <c r="F553" s="24">
        <f t="shared" si="402"/>
        <v>1466372</v>
      </c>
      <c r="G553" s="24">
        <f t="shared" si="403"/>
        <v>-24584.139999999898</v>
      </c>
    </row>
    <row r="554" spans="1:7" s="21" customFormat="1" x14ac:dyDescent="0.25">
      <c r="A554" s="19">
        <v>1.3</v>
      </c>
      <c r="B554" s="20" t="s">
        <v>7</v>
      </c>
      <c r="C554" s="3">
        <f>+C555+C558+C559</f>
        <v>0</v>
      </c>
      <c r="D554" s="3">
        <f t="shared" ref="D554:G554" si="404">+D555+D558+D559</f>
        <v>379291</v>
      </c>
      <c r="E554" s="3">
        <f>+E555+E558+E559</f>
        <v>89716</v>
      </c>
      <c r="F554" s="3">
        <f t="shared" si="404"/>
        <v>89716</v>
      </c>
      <c r="G554" s="3">
        <f t="shared" si="404"/>
        <v>289575</v>
      </c>
    </row>
    <row r="555" spans="1:7" s="21" customFormat="1" ht="30" x14ac:dyDescent="0.25">
      <c r="A555" s="25" t="s">
        <v>66</v>
      </c>
      <c r="B555" s="20" t="s">
        <v>67</v>
      </c>
      <c r="C555" s="3">
        <v>0</v>
      </c>
      <c r="D555" s="3">
        <f t="shared" ref="D555:G555" si="405">+D556+D557</f>
        <v>270000</v>
      </c>
      <c r="E555" s="3">
        <f t="shared" si="405"/>
        <v>52853</v>
      </c>
      <c r="F555" s="3">
        <f t="shared" si="405"/>
        <v>52853</v>
      </c>
      <c r="G555" s="3">
        <f t="shared" si="405"/>
        <v>217147</v>
      </c>
    </row>
    <row r="556" spans="1:7" x14ac:dyDescent="0.25">
      <c r="A556" s="22" t="s">
        <v>70</v>
      </c>
      <c r="B556" s="23" t="s">
        <v>68</v>
      </c>
      <c r="C556" s="24">
        <v>0</v>
      </c>
      <c r="D556" s="24">
        <v>270000</v>
      </c>
      <c r="E556" s="24">
        <v>52853</v>
      </c>
      <c r="F556" s="24">
        <f t="shared" ref="F556:F558" si="406">+E556</f>
        <v>52853</v>
      </c>
      <c r="G556" s="24">
        <f t="shared" ref="G556:G558" si="407">+D556-E556</f>
        <v>217147</v>
      </c>
    </row>
    <row r="557" spans="1:7" x14ac:dyDescent="0.25">
      <c r="A557" s="22" t="s">
        <v>71</v>
      </c>
      <c r="B557" s="23" t="s">
        <v>69</v>
      </c>
      <c r="C557" s="24">
        <v>0</v>
      </c>
      <c r="D557" s="24">
        <v>0</v>
      </c>
      <c r="E557" s="24">
        <v>0</v>
      </c>
      <c r="F557" s="24">
        <f t="shared" si="406"/>
        <v>0</v>
      </c>
      <c r="G557" s="24">
        <f t="shared" si="407"/>
        <v>0</v>
      </c>
    </row>
    <row r="558" spans="1:7" x14ac:dyDescent="0.25">
      <c r="A558" s="22" t="s">
        <v>72</v>
      </c>
      <c r="B558" s="23" t="s">
        <v>236</v>
      </c>
      <c r="C558" s="24">
        <v>0</v>
      </c>
      <c r="D558" s="24">
        <v>77291</v>
      </c>
      <c r="E558" s="24">
        <v>29198</v>
      </c>
      <c r="F558" s="24">
        <f t="shared" si="406"/>
        <v>29198</v>
      </c>
      <c r="G558" s="24">
        <f t="shared" si="407"/>
        <v>48093</v>
      </c>
    </row>
    <row r="559" spans="1:7" x14ac:dyDescent="0.25">
      <c r="A559" s="22" t="s">
        <v>74</v>
      </c>
      <c r="B559" s="23" t="s">
        <v>291</v>
      </c>
      <c r="C559" s="24">
        <v>0</v>
      </c>
      <c r="D559" s="24">
        <v>32000</v>
      </c>
      <c r="E559" s="24">
        <v>7665</v>
      </c>
      <c r="F559" s="24">
        <f>+E559</f>
        <v>7665</v>
      </c>
      <c r="G559" s="24">
        <f>+D559-E559</f>
        <v>24335</v>
      </c>
    </row>
    <row r="560" spans="1:7" s="21" customFormat="1" x14ac:dyDescent="0.25">
      <c r="A560" s="19">
        <v>1.5</v>
      </c>
      <c r="B560" s="20" t="s">
        <v>9</v>
      </c>
      <c r="C560" s="3">
        <f>+C561</f>
        <v>0</v>
      </c>
      <c r="D560" s="3">
        <f t="shared" ref="D560:G560" si="408">+D561</f>
        <v>304500</v>
      </c>
      <c r="E560" s="3">
        <f t="shared" si="408"/>
        <v>100251</v>
      </c>
      <c r="F560" s="3">
        <f t="shared" si="408"/>
        <v>100251</v>
      </c>
      <c r="G560" s="3">
        <f t="shared" si="408"/>
        <v>204249</v>
      </c>
    </row>
    <row r="561" spans="1:7" x14ac:dyDescent="0.25">
      <c r="A561" s="22" t="s">
        <v>79</v>
      </c>
      <c r="B561" s="23" t="s">
        <v>9</v>
      </c>
      <c r="C561" s="24">
        <v>0</v>
      </c>
      <c r="D561" s="24">
        <v>304500</v>
      </c>
      <c r="E561" s="24">
        <v>100251</v>
      </c>
      <c r="F561" s="24">
        <f>+E561</f>
        <v>100251</v>
      </c>
      <c r="G561" s="24">
        <f>+D561-E561</f>
        <v>204249</v>
      </c>
    </row>
    <row r="562" spans="1:7" ht="14.25" customHeight="1" x14ac:dyDescent="0.25">
      <c r="A562" s="22"/>
      <c r="C562" s="24"/>
      <c r="D562" s="24"/>
      <c r="E562" s="24"/>
      <c r="F562" s="24"/>
      <c r="G562" s="24"/>
    </row>
    <row r="563" spans="1:7" x14ac:dyDescent="0.25">
      <c r="A563" s="19"/>
      <c r="B563" s="20" t="s">
        <v>54</v>
      </c>
      <c r="C563" s="27">
        <f>+C8+C165+C210+C253+C333+C341+C353+C371+C382+C433+C442+C509+C463+C493+C546+C501</f>
        <v>451937423</v>
      </c>
      <c r="D563" s="27">
        <f>+D8+D165+D210+D253+D333+D341+D353+D371+D382+D433+D442+D509+D463+D493+D546+D501</f>
        <v>460210039.38999999</v>
      </c>
      <c r="E563" s="27">
        <f>+E8+E165+E210+E253+E333+E341+E353+E371+E382+E433+E442+E509+E463+E493+E546+E501</f>
        <v>294004163.13</v>
      </c>
      <c r="F563" s="27">
        <f>+F8+F165+F210+F253+F333+F341+F353+F371+F382+F433+F442+F509+F463+F493+F546+F501</f>
        <v>292787438.47999996</v>
      </c>
      <c r="G563" s="27">
        <f>+G8+G165+G210+G253+G333+G341+G353+G371+G382+G433+G442+G509+G463+G493+G546+G501</f>
        <v>166205876.26000002</v>
      </c>
    </row>
    <row r="564" spans="1:7" x14ac:dyDescent="0.25">
      <c r="A564" s="19"/>
      <c r="C564" s="34"/>
      <c r="D564" s="41"/>
      <c r="E564" s="41"/>
      <c r="F564" s="41"/>
      <c r="G564" s="34"/>
    </row>
    <row r="565" spans="1:7" x14ac:dyDescent="0.25">
      <c r="A565" s="19"/>
      <c r="C565" s="34"/>
      <c r="D565" s="34"/>
      <c r="E565" s="34"/>
      <c r="F565" s="34"/>
      <c r="G565" s="34"/>
    </row>
    <row r="566" spans="1:7" x14ac:dyDescent="0.25">
      <c r="A566" s="19"/>
      <c r="C566" s="34"/>
      <c r="E566" s="34"/>
    </row>
    <row r="567" spans="1:7" x14ac:dyDescent="0.25">
      <c r="A567" s="19"/>
      <c r="E567" s="34"/>
    </row>
    <row r="568" spans="1:7" x14ac:dyDescent="0.25">
      <c r="A568" s="19"/>
    </row>
    <row r="569" spans="1:7" x14ac:dyDescent="0.25">
      <c r="A569" s="19"/>
    </row>
    <row r="570" spans="1:7" x14ac:dyDescent="0.25">
      <c r="A570" s="19"/>
    </row>
    <row r="571" spans="1:7" x14ac:dyDescent="0.25">
      <c r="A571" s="19"/>
    </row>
    <row r="572" spans="1:7" x14ac:dyDescent="0.25">
      <c r="A572" s="19"/>
    </row>
    <row r="573" spans="1:7" x14ac:dyDescent="0.25">
      <c r="A573" s="19"/>
    </row>
    <row r="574" spans="1:7" x14ac:dyDescent="0.25">
      <c r="A574" s="19"/>
    </row>
    <row r="575" spans="1:7" x14ac:dyDescent="0.25">
      <c r="A575" s="19"/>
    </row>
    <row r="576" spans="1:7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</sheetData>
  <mergeCells count="16">
    <mergeCell ref="A546:B546"/>
    <mergeCell ref="A2:G2"/>
    <mergeCell ref="A3:G3"/>
    <mergeCell ref="A1:G1"/>
    <mergeCell ref="A353:B353"/>
    <mergeCell ref="A371:B371"/>
    <mergeCell ref="B4:B6"/>
    <mergeCell ref="A4:A6"/>
    <mergeCell ref="A509:B509"/>
    <mergeCell ref="A433:B433"/>
    <mergeCell ref="A493:B493"/>
    <mergeCell ref="A253:B253"/>
    <mergeCell ref="A333:B333"/>
    <mergeCell ref="A341:B341"/>
    <mergeCell ref="A442:B442"/>
    <mergeCell ref="A501:B50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64" orientation="portrait" r:id="rId1"/>
  <headerFooter>
    <oddFooter>&amp;RPágina &amp;P</oddFooter>
  </headerFooter>
  <rowBreaks count="1" manualBreakCount="1">
    <brk id="5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Normal="100" zoomScaleSheetLayoutView="100" workbookViewId="0">
      <selection activeCell="B19" sqref="B19"/>
    </sheetView>
  </sheetViews>
  <sheetFormatPr baseColWidth="10" defaultRowHeight="15" x14ac:dyDescent="0.25"/>
  <cols>
    <col min="1" max="1" width="11.5703125" style="69" customWidth="1"/>
    <col min="2" max="2" width="41.28515625" style="75" customWidth="1"/>
    <col min="3" max="3" width="15.28515625" style="74" customWidth="1"/>
    <col min="4" max="4" width="15" style="74" customWidth="1"/>
    <col min="5" max="5" width="15.5703125" style="74" customWidth="1"/>
    <col min="6" max="6" width="15.140625" style="74" customWidth="1"/>
    <col min="7" max="7" width="15" style="74" customWidth="1"/>
    <col min="8" max="8" width="15.140625" style="74" customWidth="1"/>
    <col min="9" max="9" width="17.85546875" style="74" customWidth="1"/>
    <col min="10" max="10" width="15.5703125" style="62" customWidth="1"/>
  </cols>
  <sheetData>
    <row r="1" spans="1:11" ht="18" x14ac:dyDescent="0.25">
      <c r="A1" s="50" t="s">
        <v>318</v>
      </c>
      <c r="B1" s="50"/>
      <c r="C1" s="50"/>
      <c r="D1" s="50"/>
      <c r="E1" s="50"/>
      <c r="F1" s="50"/>
      <c r="G1" s="50"/>
      <c r="H1" s="50"/>
      <c r="I1" s="50"/>
      <c r="J1" s="51"/>
      <c r="K1" s="52"/>
    </row>
    <row r="2" spans="1:11" ht="6.75" customHeight="1" x14ac:dyDescent="0.25">
      <c r="A2" s="53"/>
      <c r="B2" s="54"/>
      <c r="C2" s="55"/>
      <c r="D2" s="55"/>
      <c r="E2" s="55"/>
      <c r="F2" s="56"/>
      <c r="G2" s="56"/>
      <c r="H2" s="56"/>
      <c r="I2" s="56"/>
      <c r="J2" s="51"/>
      <c r="K2" s="52"/>
    </row>
    <row r="3" spans="1:11" ht="17.25" customHeight="1" x14ac:dyDescent="0.25">
      <c r="A3" s="50" t="s">
        <v>373</v>
      </c>
      <c r="B3" s="50"/>
      <c r="C3" s="50"/>
      <c r="D3" s="50"/>
      <c r="E3" s="50"/>
      <c r="F3" s="50"/>
      <c r="G3" s="50"/>
      <c r="H3" s="50"/>
      <c r="I3" s="50"/>
      <c r="J3" s="57"/>
      <c r="K3" s="58"/>
    </row>
    <row r="4" spans="1:11" ht="15.75" customHeight="1" x14ac:dyDescent="0.25">
      <c r="A4" s="59" t="s">
        <v>374</v>
      </c>
      <c r="B4" s="59"/>
      <c r="C4" s="59"/>
      <c r="D4" s="59"/>
      <c r="E4" s="59"/>
      <c r="F4" s="59"/>
      <c r="G4" s="59"/>
      <c r="H4" s="59"/>
      <c r="I4" s="59"/>
      <c r="J4" s="60"/>
      <c r="K4" s="61"/>
    </row>
    <row r="5" spans="1:11" ht="15.75" x14ac:dyDescent="0.25">
      <c r="A5" s="59"/>
      <c r="B5" s="59"/>
      <c r="C5" s="59"/>
      <c r="D5" s="59"/>
      <c r="E5" s="59"/>
      <c r="F5" s="59"/>
      <c r="G5" s="59"/>
      <c r="H5" s="59"/>
      <c r="I5" s="59"/>
    </row>
    <row r="6" spans="1:11" ht="15.75" x14ac:dyDescent="0.25">
      <c r="A6" s="63"/>
      <c r="B6" s="64"/>
      <c r="C6" s="55"/>
      <c r="D6" s="55"/>
      <c r="E6" s="55"/>
      <c r="F6" s="55"/>
      <c r="G6" s="55"/>
      <c r="H6" s="55"/>
      <c r="I6" s="55"/>
    </row>
    <row r="7" spans="1:11" s="65" customFormat="1" x14ac:dyDescent="0.25">
      <c r="A7" s="65" t="s">
        <v>375</v>
      </c>
      <c r="B7" s="66" t="s">
        <v>376</v>
      </c>
      <c r="C7" s="67" t="s">
        <v>2</v>
      </c>
      <c r="D7" s="67" t="s">
        <v>3</v>
      </c>
      <c r="E7" s="67" t="s">
        <v>377</v>
      </c>
      <c r="F7" s="67" t="s">
        <v>4</v>
      </c>
      <c r="G7" s="67" t="s">
        <v>378</v>
      </c>
      <c r="H7" s="67" t="s">
        <v>5</v>
      </c>
      <c r="I7" s="67" t="s">
        <v>379</v>
      </c>
      <c r="J7" s="68"/>
    </row>
    <row r="8" spans="1:11" s="69" customFormat="1" x14ac:dyDescent="0.25">
      <c r="A8" s="69" t="s">
        <v>380</v>
      </c>
      <c r="B8" s="70" t="s">
        <v>381</v>
      </c>
      <c r="C8" s="71" t="s">
        <v>382</v>
      </c>
      <c r="D8" s="71" t="s">
        <v>382</v>
      </c>
      <c r="E8" s="71" t="s">
        <v>382</v>
      </c>
      <c r="F8" s="71" t="s">
        <v>382</v>
      </c>
      <c r="G8" s="71" t="s">
        <v>382</v>
      </c>
      <c r="H8" s="71" t="s">
        <v>382</v>
      </c>
      <c r="I8" s="72" t="s">
        <v>382</v>
      </c>
      <c r="J8" s="73"/>
    </row>
    <row r="9" spans="1:11" x14ac:dyDescent="0.25">
      <c r="A9" s="69" t="s">
        <v>59</v>
      </c>
      <c r="B9" t="s">
        <v>60</v>
      </c>
      <c r="C9" s="74">
        <v>10200000</v>
      </c>
      <c r="D9" s="74">
        <v>9171392</v>
      </c>
      <c r="E9" s="74">
        <v>8169398</v>
      </c>
      <c r="F9" s="74">
        <v>8169398</v>
      </c>
      <c r="G9" s="74">
        <v>8169398</v>
      </c>
      <c r="H9" s="74">
        <v>8169398</v>
      </c>
      <c r="I9" s="74">
        <v>8169398</v>
      </c>
      <c r="J9"/>
    </row>
    <row r="10" spans="1:11" x14ac:dyDescent="0.25">
      <c r="A10" s="69" t="s">
        <v>61</v>
      </c>
      <c r="B10" t="s">
        <v>62</v>
      </c>
      <c r="C10" s="74">
        <v>65850000</v>
      </c>
      <c r="D10" s="74">
        <v>109781186.65000001</v>
      </c>
      <c r="E10" s="74">
        <v>64006758</v>
      </c>
      <c r="F10" s="74">
        <v>64006758</v>
      </c>
      <c r="G10" s="74">
        <v>64006758</v>
      </c>
      <c r="H10" s="74">
        <v>64006758</v>
      </c>
      <c r="I10" s="74">
        <v>64006758</v>
      </c>
      <c r="J10"/>
    </row>
    <row r="11" spans="1:11" x14ac:dyDescent="0.25">
      <c r="A11" s="69" t="s">
        <v>64</v>
      </c>
      <c r="B11" t="s">
        <v>65</v>
      </c>
      <c r="C11" s="74">
        <v>24500000</v>
      </c>
      <c r="D11" s="74">
        <v>28949704.59</v>
      </c>
      <c r="E11" s="74">
        <v>20804929.73</v>
      </c>
      <c r="F11" s="74">
        <v>20804929.73</v>
      </c>
      <c r="G11" s="74">
        <v>20804929.73</v>
      </c>
      <c r="H11" s="74">
        <v>20804929.73</v>
      </c>
      <c r="I11" s="74">
        <v>20804929.73</v>
      </c>
      <c r="J11"/>
    </row>
    <row r="12" spans="1:11" x14ac:dyDescent="0.25">
      <c r="A12" s="69" t="s">
        <v>70</v>
      </c>
      <c r="B12" t="s">
        <v>68</v>
      </c>
      <c r="C12" s="74">
        <v>0</v>
      </c>
      <c r="D12" s="74">
        <v>7670200.5899999999</v>
      </c>
      <c r="E12" s="74">
        <v>1933865.62</v>
      </c>
      <c r="F12" s="74">
        <v>1933865.62</v>
      </c>
      <c r="G12" s="74">
        <v>1933865.62</v>
      </c>
      <c r="H12" s="74">
        <v>1933865.62</v>
      </c>
      <c r="I12" s="74">
        <v>1933865.62</v>
      </c>
      <c r="J12"/>
    </row>
    <row r="13" spans="1:11" x14ac:dyDescent="0.25">
      <c r="A13" s="69" t="s">
        <v>71</v>
      </c>
      <c r="B13" t="s">
        <v>69</v>
      </c>
      <c r="C13" s="74">
        <v>23889245.280000001</v>
      </c>
      <c r="D13" s="74">
        <v>25788822.280000001</v>
      </c>
      <c r="E13" s="74">
        <v>2335346.11</v>
      </c>
      <c r="F13" s="74">
        <v>2335346.11</v>
      </c>
      <c r="G13" s="74">
        <v>2335346.11</v>
      </c>
      <c r="H13" s="74">
        <v>2335346.11</v>
      </c>
      <c r="I13" s="74">
        <v>2335346.11</v>
      </c>
      <c r="J13"/>
    </row>
    <row r="14" spans="1:11" x14ac:dyDescent="0.25">
      <c r="A14" s="69" t="s">
        <v>72</v>
      </c>
      <c r="B14" t="s">
        <v>73</v>
      </c>
      <c r="C14" s="74">
        <v>1700594</v>
      </c>
      <c r="D14" s="74">
        <v>1327265.69</v>
      </c>
      <c r="E14" s="74">
        <v>877573.69</v>
      </c>
      <c r="F14" s="74">
        <v>877573.69</v>
      </c>
      <c r="G14" s="74">
        <v>877573.69</v>
      </c>
      <c r="H14" s="74">
        <v>877573.69</v>
      </c>
      <c r="I14" s="74">
        <v>877573.69</v>
      </c>
      <c r="J14"/>
    </row>
    <row r="15" spans="1:11" x14ac:dyDescent="0.25">
      <c r="A15" s="69" t="s">
        <v>74</v>
      </c>
      <c r="B15" t="s">
        <v>75</v>
      </c>
      <c r="C15" s="74">
        <v>170000</v>
      </c>
      <c r="D15" s="74">
        <v>236310</v>
      </c>
      <c r="E15" s="74">
        <v>154970</v>
      </c>
      <c r="F15" s="74">
        <v>154970</v>
      </c>
      <c r="G15" s="74">
        <v>154970</v>
      </c>
      <c r="H15" s="74">
        <v>154970</v>
      </c>
      <c r="I15" s="74">
        <v>154970</v>
      </c>
      <c r="J15"/>
    </row>
    <row r="16" spans="1:11" x14ac:dyDescent="0.25">
      <c r="A16" s="69" t="s">
        <v>350</v>
      </c>
      <c r="B16" t="s">
        <v>369</v>
      </c>
      <c r="C16" s="74">
        <v>4770043</v>
      </c>
      <c r="D16" s="74">
        <v>2556813.3199999998</v>
      </c>
      <c r="E16" s="74">
        <v>2554231.62</v>
      </c>
      <c r="F16" s="74">
        <v>2554231.62</v>
      </c>
      <c r="G16" s="74">
        <v>2554231.62</v>
      </c>
      <c r="H16" s="74">
        <v>2554231.62</v>
      </c>
      <c r="I16" s="74">
        <v>2554231.62</v>
      </c>
      <c r="J16"/>
    </row>
    <row r="17" spans="1:9" customFormat="1" x14ac:dyDescent="0.25">
      <c r="A17" s="69" t="s">
        <v>76</v>
      </c>
      <c r="B17" t="s">
        <v>383</v>
      </c>
      <c r="C17" s="74">
        <v>0</v>
      </c>
      <c r="D17" s="74">
        <v>675076.38</v>
      </c>
      <c r="E17" s="74">
        <v>675076.38</v>
      </c>
      <c r="F17" s="74">
        <v>675076.38</v>
      </c>
      <c r="G17" s="74">
        <v>675076.38</v>
      </c>
      <c r="H17" s="74">
        <v>675076.38</v>
      </c>
      <c r="I17" s="74">
        <v>675076.38</v>
      </c>
    </row>
    <row r="18" spans="1:9" customFormat="1" x14ac:dyDescent="0.25">
      <c r="A18" s="69" t="s">
        <v>77</v>
      </c>
      <c r="B18" t="s">
        <v>78</v>
      </c>
      <c r="C18" s="74">
        <v>7000000</v>
      </c>
      <c r="D18" s="74">
        <v>3542921.69</v>
      </c>
      <c r="E18" s="74">
        <v>2690637.92</v>
      </c>
      <c r="F18" s="74">
        <v>2690637.92</v>
      </c>
      <c r="G18" s="74">
        <v>2690637.92</v>
      </c>
      <c r="H18" s="74">
        <v>2690637.92</v>
      </c>
      <c r="I18" s="74">
        <v>2690637.92</v>
      </c>
    </row>
    <row r="19" spans="1:9" customFormat="1" x14ac:dyDescent="0.25">
      <c r="A19" s="69" t="s">
        <v>79</v>
      </c>
      <c r="B19" t="s">
        <v>9</v>
      </c>
      <c r="C19" s="74">
        <v>2700000</v>
      </c>
      <c r="D19" s="74">
        <v>4750794</v>
      </c>
      <c r="E19" s="74">
        <v>3169718</v>
      </c>
      <c r="F19" s="74">
        <v>3169718</v>
      </c>
      <c r="G19" s="74">
        <v>3169718</v>
      </c>
      <c r="H19" s="74">
        <v>3169718</v>
      </c>
      <c r="I19" s="74">
        <v>3169718</v>
      </c>
    </row>
    <row r="20" spans="1:9" customFormat="1" x14ac:dyDescent="0.25">
      <c r="A20" s="69" t="s">
        <v>80</v>
      </c>
      <c r="B20" t="s">
        <v>81</v>
      </c>
      <c r="C20" s="74">
        <v>624010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</row>
    <row r="21" spans="1:9" customFormat="1" x14ac:dyDescent="0.25">
      <c r="A21" s="69" t="s">
        <v>82</v>
      </c>
      <c r="B21" t="s">
        <v>384</v>
      </c>
      <c r="C21" s="74">
        <v>4369510</v>
      </c>
      <c r="D21" s="74">
        <v>4278205.01</v>
      </c>
      <c r="E21" s="74">
        <v>3332238.04</v>
      </c>
      <c r="F21" s="74">
        <v>3332238.04</v>
      </c>
      <c r="G21" s="74">
        <v>3332238.04</v>
      </c>
      <c r="H21" s="74">
        <v>3332238.04</v>
      </c>
      <c r="I21" s="74">
        <v>3332238.04</v>
      </c>
    </row>
    <row r="22" spans="1:9" customFormat="1" x14ac:dyDescent="0.25">
      <c r="A22" s="69"/>
      <c r="B22" t="s">
        <v>385</v>
      </c>
      <c r="C22" s="74"/>
      <c r="D22" s="74"/>
      <c r="E22" s="74"/>
      <c r="F22" s="74"/>
      <c r="G22" s="74"/>
      <c r="H22" s="74"/>
      <c r="I22" s="74"/>
    </row>
    <row r="23" spans="1:9" customFormat="1" x14ac:dyDescent="0.25">
      <c r="A23" s="69" t="s">
        <v>83</v>
      </c>
      <c r="B23" t="s">
        <v>386</v>
      </c>
      <c r="C23" s="74">
        <v>2985000</v>
      </c>
      <c r="D23" s="74">
        <v>2365449.13</v>
      </c>
      <c r="E23" s="74">
        <v>1034828.43</v>
      </c>
      <c r="F23" s="74">
        <v>1034828.43</v>
      </c>
      <c r="G23" s="74">
        <v>1034828.43</v>
      </c>
      <c r="H23" s="74">
        <v>1034828.43</v>
      </c>
      <c r="I23" s="74">
        <v>1034828.43</v>
      </c>
    </row>
    <row r="24" spans="1:9" customFormat="1" x14ac:dyDescent="0.25">
      <c r="A24" s="69"/>
      <c r="B24" t="s">
        <v>387</v>
      </c>
      <c r="C24" s="74"/>
      <c r="D24" s="74"/>
      <c r="E24" s="74"/>
      <c r="F24" s="74"/>
      <c r="G24" s="74"/>
      <c r="H24" s="74"/>
      <c r="I24" s="74"/>
    </row>
    <row r="25" spans="1:9" customFormat="1" x14ac:dyDescent="0.25">
      <c r="A25" s="69" t="s">
        <v>84</v>
      </c>
      <c r="B25" t="s">
        <v>388</v>
      </c>
      <c r="C25" s="74">
        <v>964137</v>
      </c>
      <c r="D25" s="74">
        <v>918759.95</v>
      </c>
      <c r="E25" s="74">
        <v>540081.24</v>
      </c>
      <c r="F25" s="74">
        <v>540081.24</v>
      </c>
      <c r="G25" s="74">
        <v>540081.24</v>
      </c>
      <c r="H25" s="74">
        <v>540081.24</v>
      </c>
      <c r="I25" s="74">
        <v>540081.24</v>
      </c>
    </row>
    <row r="26" spans="1:9" customFormat="1" x14ac:dyDescent="0.25">
      <c r="A26" s="69"/>
      <c r="B26" t="s">
        <v>389</v>
      </c>
      <c r="C26" s="74"/>
      <c r="D26" s="74"/>
      <c r="E26" s="74"/>
      <c r="F26" s="74"/>
      <c r="G26" s="74"/>
      <c r="H26" s="74"/>
      <c r="I26" s="74"/>
    </row>
    <row r="27" spans="1:9" customFormat="1" x14ac:dyDescent="0.25">
      <c r="A27" s="69"/>
      <c r="B27" t="s">
        <v>390</v>
      </c>
      <c r="C27" s="74"/>
      <c r="D27" s="74"/>
      <c r="E27" s="74"/>
      <c r="F27" s="74"/>
      <c r="G27" s="74"/>
      <c r="H27" s="74"/>
      <c r="I27" s="74"/>
    </row>
    <row r="28" spans="1:9" customFormat="1" x14ac:dyDescent="0.25">
      <c r="A28" s="69" t="s">
        <v>86</v>
      </c>
      <c r="B28" t="s">
        <v>92</v>
      </c>
      <c r="C28" s="74">
        <v>982799</v>
      </c>
      <c r="D28" s="74">
        <v>1167780.99</v>
      </c>
      <c r="E28" s="74">
        <v>848148.07</v>
      </c>
      <c r="F28" s="74">
        <v>848148.07</v>
      </c>
      <c r="G28" s="74">
        <v>848148.07</v>
      </c>
      <c r="H28" s="74">
        <v>848148.07</v>
      </c>
      <c r="I28" s="74">
        <v>848148.07</v>
      </c>
    </row>
    <row r="29" spans="1:9" customFormat="1" x14ac:dyDescent="0.25">
      <c r="A29" s="69" t="s">
        <v>94</v>
      </c>
      <c r="B29" t="s">
        <v>95</v>
      </c>
      <c r="C29" s="74">
        <v>730000</v>
      </c>
      <c r="D29" s="74">
        <v>968538.84</v>
      </c>
      <c r="E29" s="74">
        <v>654901.76000000001</v>
      </c>
      <c r="F29" s="74">
        <v>654901.76000000001</v>
      </c>
      <c r="G29" s="74">
        <v>654901.76000000001</v>
      </c>
      <c r="H29" s="74">
        <v>654901.76000000001</v>
      </c>
      <c r="I29" s="74">
        <v>654901.76000000001</v>
      </c>
    </row>
    <row r="30" spans="1:9" customFormat="1" x14ac:dyDescent="0.25">
      <c r="A30" s="69" t="s">
        <v>260</v>
      </c>
      <c r="B30" t="s">
        <v>310</v>
      </c>
      <c r="C30" s="74">
        <v>10000</v>
      </c>
      <c r="D30" s="74">
        <v>9595.11</v>
      </c>
      <c r="E30" s="74">
        <v>9595.11</v>
      </c>
      <c r="F30" s="74">
        <v>9595.11</v>
      </c>
      <c r="G30" s="74">
        <v>9595.11</v>
      </c>
      <c r="H30" s="74">
        <v>9595.11</v>
      </c>
      <c r="I30" s="74">
        <v>9595.11</v>
      </c>
    </row>
    <row r="31" spans="1:9" customFormat="1" x14ac:dyDescent="0.25">
      <c r="A31" s="69" t="s">
        <v>96</v>
      </c>
      <c r="B31" t="s">
        <v>98</v>
      </c>
      <c r="C31" s="74">
        <v>8300235</v>
      </c>
      <c r="D31" s="74">
        <v>9206362.3599999994</v>
      </c>
      <c r="E31" s="74">
        <v>6770104.54</v>
      </c>
      <c r="F31" s="74">
        <v>6770104.54</v>
      </c>
      <c r="G31" s="74">
        <v>6770104.54</v>
      </c>
      <c r="H31" s="74">
        <v>6770104.54</v>
      </c>
      <c r="I31" s="74">
        <v>6770104.54</v>
      </c>
    </row>
    <row r="32" spans="1:9" customFormat="1" x14ac:dyDescent="0.25">
      <c r="A32" s="69" t="s">
        <v>262</v>
      </c>
      <c r="B32" t="s">
        <v>293</v>
      </c>
      <c r="C32" s="74">
        <v>15000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</row>
    <row r="33" spans="1:9" customFormat="1" x14ac:dyDescent="0.25">
      <c r="A33" s="69" t="s">
        <v>97</v>
      </c>
      <c r="B33" t="s">
        <v>391</v>
      </c>
      <c r="C33" s="74">
        <v>357500</v>
      </c>
      <c r="D33" s="74">
        <v>215563.32</v>
      </c>
      <c r="E33" s="74">
        <v>73961.06</v>
      </c>
      <c r="F33" s="74">
        <v>73961.06</v>
      </c>
      <c r="G33" s="74">
        <v>73961.06</v>
      </c>
      <c r="H33" s="74">
        <v>73961.06</v>
      </c>
      <c r="I33" s="74">
        <v>73961.06</v>
      </c>
    </row>
    <row r="34" spans="1:9" customFormat="1" x14ac:dyDescent="0.25">
      <c r="A34" s="69"/>
      <c r="B34" t="s">
        <v>392</v>
      </c>
      <c r="C34" s="74"/>
      <c r="D34" s="74"/>
      <c r="E34" s="74"/>
      <c r="F34" s="74"/>
      <c r="G34" s="74"/>
      <c r="H34" s="74"/>
      <c r="I34" s="74"/>
    </row>
    <row r="35" spans="1:9" customFormat="1" x14ac:dyDescent="0.25">
      <c r="A35" s="69" t="s">
        <v>100</v>
      </c>
      <c r="B35" t="s">
        <v>101</v>
      </c>
      <c r="C35" s="74">
        <v>860000</v>
      </c>
      <c r="D35" s="74">
        <v>2423891.36</v>
      </c>
      <c r="E35" s="74">
        <v>1970423.39</v>
      </c>
      <c r="F35" s="74">
        <v>1970423.39</v>
      </c>
      <c r="G35" s="74">
        <v>1970423.39</v>
      </c>
      <c r="H35" s="74">
        <v>1970423.39</v>
      </c>
      <c r="I35" s="74">
        <v>1970423.39</v>
      </c>
    </row>
    <row r="36" spans="1:9" customFormat="1" x14ac:dyDescent="0.25">
      <c r="A36" s="69" t="s">
        <v>102</v>
      </c>
      <c r="B36" t="s">
        <v>13</v>
      </c>
      <c r="C36" s="74">
        <v>28241343</v>
      </c>
      <c r="D36" s="74">
        <v>28206935.600000001</v>
      </c>
      <c r="E36" s="74">
        <v>18212888.210000001</v>
      </c>
      <c r="F36" s="74">
        <v>18212888.210000001</v>
      </c>
      <c r="G36" s="74">
        <v>18212888.210000001</v>
      </c>
      <c r="H36" s="74">
        <v>18212888.210000001</v>
      </c>
      <c r="I36" s="74">
        <v>18212888.210000001</v>
      </c>
    </row>
    <row r="37" spans="1:9" customFormat="1" x14ac:dyDescent="0.25">
      <c r="A37" s="69" t="s">
        <v>103</v>
      </c>
      <c r="B37" t="s">
        <v>106</v>
      </c>
      <c r="C37" s="74">
        <v>1968000</v>
      </c>
      <c r="D37" s="74">
        <v>3570757.52</v>
      </c>
      <c r="E37" s="74">
        <v>3218817.12</v>
      </c>
      <c r="F37" s="74">
        <v>3218817.12</v>
      </c>
      <c r="G37" s="74">
        <v>3218817.12</v>
      </c>
      <c r="H37" s="74">
        <v>3218817.12</v>
      </c>
      <c r="I37" s="74">
        <v>3218817.12</v>
      </c>
    </row>
    <row r="38" spans="1:9" customFormat="1" x14ac:dyDescent="0.25">
      <c r="A38" s="69" t="s">
        <v>104</v>
      </c>
      <c r="B38" t="s">
        <v>393</v>
      </c>
      <c r="C38" s="74">
        <v>50000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</row>
    <row r="39" spans="1:9" customFormat="1" x14ac:dyDescent="0.25">
      <c r="A39" s="69"/>
      <c r="B39" t="s">
        <v>394</v>
      </c>
      <c r="C39" s="74"/>
      <c r="D39" s="74"/>
      <c r="E39" s="74"/>
      <c r="F39" s="74"/>
      <c r="G39" s="74"/>
      <c r="H39" s="74"/>
      <c r="I39" s="74"/>
    </row>
    <row r="40" spans="1:9" customFormat="1" x14ac:dyDescent="0.25">
      <c r="A40" s="69" t="s">
        <v>105</v>
      </c>
      <c r="B40" t="s">
        <v>108</v>
      </c>
      <c r="C40" s="74">
        <v>150000</v>
      </c>
      <c r="D40" s="74">
        <v>84848</v>
      </c>
      <c r="E40" s="74">
        <v>14848</v>
      </c>
      <c r="F40" s="74">
        <v>14848</v>
      </c>
      <c r="G40" s="74">
        <v>14848</v>
      </c>
      <c r="H40" s="74">
        <v>14848</v>
      </c>
      <c r="I40" s="74">
        <v>14848</v>
      </c>
    </row>
    <row r="41" spans="1:9" customFormat="1" x14ac:dyDescent="0.25">
      <c r="A41" s="69" t="s">
        <v>109</v>
      </c>
      <c r="B41" t="s">
        <v>111</v>
      </c>
      <c r="C41" s="74">
        <v>360000</v>
      </c>
      <c r="D41" s="74">
        <v>186960.2</v>
      </c>
      <c r="E41" s="74">
        <v>76960.2</v>
      </c>
      <c r="F41" s="74">
        <v>76960.2</v>
      </c>
      <c r="G41" s="74">
        <v>76960.2</v>
      </c>
      <c r="H41" s="74">
        <v>76960.2</v>
      </c>
      <c r="I41" s="74">
        <v>76960.2</v>
      </c>
    </row>
    <row r="42" spans="1:9" customFormat="1" x14ac:dyDescent="0.25">
      <c r="A42" s="69" t="s">
        <v>110</v>
      </c>
      <c r="B42" t="s">
        <v>395</v>
      </c>
      <c r="C42" s="74">
        <v>1260700</v>
      </c>
      <c r="D42" s="74">
        <v>1541179</v>
      </c>
      <c r="E42" s="74">
        <v>425740</v>
      </c>
      <c r="F42" s="74">
        <v>425740</v>
      </c>
      <c r="G42" s="74">
        <v>425740</v>
      </c>
      <c r="H42" s="74">
        <v>425740</v>
      </c>
      <c r="I42" s="74">
        <v>425740</v>
      </c>
    </row>
    <row r="43" spans="1:9" customFormat="1" x14ac:dyDescent="0.25">
      <c r="A43" s="69"/>
      <c r="B43" t="s">
        <v>396</v>
      </c>
      <c r="C43" s="74"/>
      <c r="D43" s="74"/>
      <c r="E43" s="74"/>
      <c r="F43" s="74"/>
      <c r="G43" s="74"/>
      <c r="H43" s="74"/>
      <c r="I43" s="74"/>
    </row>
    <row r="44" spans="1:9" customFormat="1" x14ac:dyDescent="0.25">
      <c r="A44" s="69" t="s">
        <v>113</v>
      </c>
      <c r="B44" t="s">
        <v>118</v>
      </c>
      <c r="C44" s="74">
        <v>734881</v>
      </c>
      <c r="D44" s="74">
        <v>1052138.18</v>
      </c>
      <c r="E44" s="74">
        <v>898633.93</v>
      </c>
      <c r="F44" s="74">
        <v>898633.93</v>
      </c>
      <c r="G44" s="74">
        <v>898633.93</v>
      </c>
      <c r="H44" s="74">
        <v>898633.93</v>
      </c>
      <c r="I44" s="74">
        <v>898633.93</v>
      </c>
    </row>
    <row r="45" spans="1:9" customFormat="1" x14ac:dyDescent="0.25">
      <c r="A45" s="69" t="s">
        <v>123</v>
      </c>
      <c r="B45" t="s">
        <v>125</v>
      </c>
      <c r="C45" s="74">
        <v>37200000</v>
      </c>
      <c r="D45" s="74">
        <v>39751312.390000001</v>
      </c>
      <c r="E45" s="74">
        <v>32492289.140000001</v>
      </c>
      <c r="F45" s="74">
        <v>32492289.140000001</v>
      </c>
      <c r="G45" s="74">
        <v>32492289.140000001</v>
      </c>
      <c r="H45" s="74">
        <v>32492289.140000001</v>
      </c>
      <c r="I45" s="74">
        <v>32492289.140000001</v>
      </c>
    </row>
    <row r="46" spans="1:9" customFormat="1" x14ac:dyDescent="0.25">
      <c r="A46" s="69" t="s">
        <v>124</v>
      </c>
      <c r="B46" t="s">
        <v>126</v>
      </c>
      <c r="C46" s="74">
        <v>560000</v>
      </c>
      <c r="D46" s="74">
        <v>837964.35</v>
      </c>
      <c r="E46" s="74">
        <v>588254.89</v>
      </c>
      <c r="F46" s="74">
        <v>588254.89</v>
      </c>
      <c r="G46" s="74">
        <v>588254.89</v>
      </c>
      <c r="H46" s="74">
        <v>588254.89</v>
      </c>
      <c r="I46" s="74">
        <v>588254.89</v>
      </c>
    </row>
    <row r="47" spans="1:9" customFormat="1" x14ac:dyDescent="0.25">
      <c r="A47" s="69" t="s">
        <v>270</v>
      </c>
      <c r="B47" t="s">
        <v>271</v>
      </c>
      <c r="C47" s="74">
        <v>1000</v>
      </c>
      <c r="D47" s="74">
        <v>200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</row>
    <row r="48" spans="1:9" customFormat="1" x14ac:dyDescent="0.25">
      <c r="A48" s="69" t="s">
        <v>127</v>
      </c>
      <c r="B48" t="s">
        <v>131</v>
      </c>
      <c r="C48" s="74">
        <v>473000</v>
      </c>
      <c r="D48" s="74">
        <v>548383.18000000005</v>
      </c>
      <c r="E48" s="74">
        <v>393612.96</v>
      </c>
      <c r="F48" s="74">
        <v>393612.96</v>
      </c>
      <c r="G48" s="74">
        <v>393612.96</v>
      </c>
      <c r="H48" s="74">
        <v>393612.96</v>
      </c>
      <c r="I48" s="74">
        <v>393612.96</v>
      </c>
    </row>
    <row r="49" spans="1:9" customFormat="1" x14ac:dyDescent="0.25">
      <c r="A49" s="69" t="s">
        <v>128</v>
      </c>
      <c r="B49" t="s">
        <v>397</v>
      </c>
      <c r="C49" s="74">
        <v>1980000</v>
      </c>
      <c r="D49" s="74">
        <v>2085553.64</v>
      </c>
      <c r="E49" s="74">
        <v>1427128.56</v>
      </c>
      <c r="F49" s="74">
        <v>1427128.56</v>
      </c>
      <c r="G49" s="74">
        <v>1427128.56</v>
      </c>
      <c r="H49" s="74">
        <v>1427128.56</v>
      </c>
      <c r="I49" s="74">
        <v>1427128.56</v>
      </c>
    </row>
    <row r="50" spans="1:9" customFormat="1" x14ac:dyDescent="0.25">
      <c r="A50" s="69"/>
      <c r="B50" t="s">
        <v>398</v>
      </c>
      <c r="C50" s="74"/>
      <c r="D50" s="74"/>
      <c r="E50" s="74"/>
      <c r="F50" s="74"/>
      <c r="G50" s="74"/>
      <c r="H50" s="74"/>
      <c r="I50" s="74"/>
    </row>
    <row r="51" spans="1:9" customFormat="1" x14ac:dyDescent="0.25">
      <c r="A51" s="69" t="s">
        <v>325</v>
      </c>
      <c r="B51" t="s">
        <v>326</v>
      </c>
      <c r="C51" s="74">
        <v>60000</v>
      </c>
      <c r="D51" s="74">
        <v>4000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</row>
    <row r="52" spans="1:9" customFormat="1" x14ac:dyDescent="0.25">
      <c r="A52" s="69" t="s">
        <v>129</v>
      </c>
      <c r="B52" t="s">
        <v>399</v>
      </c>
      <c r="C52" s="74">
        <v>4000000</v>
      </c>
      <c r="D52" s="74">
        <v>4379878.26</v>
      </c>
      <c r="E52" s="74">
        <v>3879878.26</v>
      </c>
      <c r="F52" s="74">
        <v>3879878.26</v>
      </c>
      <c r="G52" s="74">
        <v>3879878.26</v>
      </c>
      <c r="H52" s="74">
        <v>3879878.26</v>
      </c>
      <c r="I52" s="74">
        <v>3879878.26</v>
      </c>
    </row>
    <row r="53" spans="1:9" customFormat="1" x14ac:dyDescent="0.25">
      <c r="A53" s="69"/>
      <c r="B53" t="s">
        <v>400</v>
      </c>
      <c r="C53" s="74"/>
      <c r="D53" s="74"/>
      <c r="E53" s="74"/>
      <c r="F53" s="74"/>
      <c r="G53" s="74"/>
      <c r="H53" s="74"/>
      <c r="I53" s="74"/>
    </row>
    <row r="54" spans="1:9" customFormat="1" x14ac:dyDescent="0.25">
      <c r="A54" s="69" t="s">
        <v>130</v>
      </c>
      <c r="B54" t="s">
        <v>134</v>
      </c>
      <c r="C54" s="74">
        <v>550000</v>
      </c>
      <c r="D54" s="74">
        <v>478128.66</v>
      </c>
      <c r="E54" s="74">
        <v>288613.99</v>
      </c>
      <c r="F54" s="74">
        <v>288613.99</v>
      </c>
      <c r="G54" s="74">
        <v>288613.99</v>
      </c>
      <c r="H54" s="74">
        <v>288613.99</v>
      </c>
      <c r="I54" s="74">
        <v>288613.99</v>
      </c>
    </row>
    <row r="55" spans="1:9" customFormat="1" x14ac:dyDescent="0.25">
      <c r="A55" s="69" t="s">
        <v>135</v>
      </c>
      <c r="B55" t="s">
        <v>401</v>
      </c>
      <c r="C55" s="74">
        <v>100000</v>
      </c>
      <c r="D55" s="74">
        <v>90000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</row>
    <row r="56" spans="1:9" customFormat="1" x14ac:dyDescent="0.25">
      <c r="A56" s="69"/>
      <c r="B56" t="s">
        <v>402</v>
      </c>
      <c r="C56" s="74"/>
      <c r="D56" s="74"/>
      <c r="E56" s="74"/>
      <c r="F56" s="74"/>
      <c r="G56" s="74"/>
      <c r="H56" s="74"/>
      <c r="I56" s="74"/>
    </row>
    <row r="57" spans="1:9" customFormat="1" x14ac:dyDescent="0.25">
      <c r="A57" s="69" t="s">
        <v>136</v>
      </c>
      <c r="B57" t="s">
        <v>403</v>
      </c>
      <c r="C57" s="74">
        <v>478000</v>
      </c>
      <c r="D57" s="74">
        <v>436416</v>
      </c>
      <c r="E57" s="74">
        <v>153816</v>
      </c>
      <c r="F57" s="74">
        <v>153816</v>
      </c>
      <c r="G57" s="74">
        <v>153816</v>
      </c>
      <c r="H57" s="74">
        <v>153816</v>
      </c>
      <c r="I57" s="74">
        <v>153816</v>
      </c>
    </row>
    <row r="58" spans="1:9" customFormat="1" x14ac:dyDescent="0.25">
      <c r="A58" s="69"/>
      <c r="B58" t="s">
        <v>404</v>
      </c>
      <c r="C58" s="74"/>
      <c r="D58" s="74"/>
      <c r="E58" s="74"/>
      <c r="F58" s="74"/>
      <c r="G58" s="74"/>
      <c r="H58" s="74"/>
      <c r="I58" s="74"/>
    </row>
    <row r="59" spans="1:9" customFormat="1" x14ac:dyDescent="0.25">
      <c r="A59" s="69" t="s">
        <v>137</v>
      </c>
      <c r="B59" t="s">
        <v>405</v>
      </c>
      <c r="C59" s="74">
        <v>61000000</v>
      </c>
      <c r="D59" s="74">
        <v>29145400</v>
      </c>
      <c r="E59" s="74">
        <v>27976578.989999998</v>
      </c>
      <c r="F59" s="74">
        <v>27976578.989999998</v>
      </c>
      <c r="G59" s="74">
        <v>27976578.989999998</v>
      </c>
      <c r="H59" s="74">
        <v>27976578.989999998</v>
      </c>
      <c r="I59" s="74">
        <v>27976578.989999998</v>
      </c>
    </row>
    <row r="60" spans="1:9" customFormat="1" x14ac:dyDescent="0.25">
      <c r="A60" s="69"/>
      <c r="B60" t="s">
        <v>406</v>
      </c>
      <c r="C60" s="74"/>
      <c r="D60" s="74"/>
      <c r="E60" s="74"/>
      <c r="F60" s="74"/>
      <c r="G60" s="74"/>
      <c r="H60" s="74"/>
      <c r="I60" s="74"/>
    </row>
    <row r="61" spans="1:9" customFormat="1" x14ac:dyDescent="0.25">
      <c r="A61" s="69"/>
      <c r="B61" t="s">
        <v>407</v>
      </c>
      <c r="C61" s="74"/>
      <c r="D61" s="74"/>
      <c r="E61" s="74"/>
      <c r="F61" s="74"/>
      <c r="G61" s="74"/>
      <c r="H61" s="74"/>
      <c r="I61" s="74"/>
    </row>
    <row r="62" spans="1:9" customFormat="1" x14ac:dyDescent="0.25">
      <c r="A62" s="69" t="s">
        <v>138</v>
      </c>
      <c r="B62" t="s">
        <v>145</v>
      </c>
      <c r="C62" s="74">
        <v>6107000</v>
      </c>
      <c r="D62" s="74">
        <v>2695226</v>
      </c>
      <c r="E62" s="74">
        <v>831531</v>
      </c>
      <c r="F62" s="74">
        <v>831531</v>
      </c>
      <c r="G62" s="74">
        <v>831531</v>
      </c>
      <c r="H62" s="74">
        <v>831531</v>
      </c>
      <c r="I62" s="74">
        <v>831531</v>
      </c>
    </row>
    <row r="63" spans="1:9" customFormat="1" x14ac:dyDescent="0.25">
      <c r="A63" s="69" t="s">
        <v>327</v>
      </c>
      <c r="B63" t="s">
        <v>408</v>
      </c>
      <c r="C63" s="74">
        <v>200000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</row>
    <row r="64" spans="1:9" customFormat="1" x14ac:dyDescent="0.25">
      <c r="A64" s="69"/>
      <c r="B64" t="s">
        <v>409</v>
      </c>
      <c r="C64" s="74"/>
      <c r="D64" s="74"/>
      <c r="E64" s="74"/>
      <c r="F64" s="74"/>
      <c r="G64" s="74"/>
      <c r="H64" s="74"/>
      <c r="I64" s="74"/>
    </row>
    <row r="65" spans="1:9" customFormat="1" x14ac:dyDescent="0.25">
      <c r="A65" s="69" t="s">
        <v>139</v>
      </c>
      <c r="B65" t="s">
        <v>410</v>
      </c>
      <c r="C65" s="74">
        <v>305000</v>
      </c>
      <c r="D65" s="74">
        <v>134717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</row>
    <row r="66" spans="1:9" customFormat="1" x14ac:dyDescent="0.25">
      <c r="A66" s="69"/>
      <c r="B66" t="s">
        <v>411</v>
      </c>
      <c r="C66" s="74"/>
      <c r="D66" s="74"/>
      <c r="E66" s="74"/>
      <c r="F66" s="74"/>
      <c r="G66" s="74"/>
      <c r="H66" s="74"/>
      <c r="I66" s="74"/>
    </row>
    <row r="67" spans="1:9" customFormat="1" x14ac:dyDescent="0.25">
      <c r="A67" s="69" t="s">
        <v>141</v>
      </c>
      <c r="B67" t="s">
        <v>412</v>
      </c>
      <c r="C67" s="74">
        <v>6587796.9199999999</v>
      </c>
      <c r="D67" s="74">
        <v>4989508.0199999996</v>
      </c>
      <c r="E67" s="74">
        <v>3633959.27</v>
      </c>
      <c r="F67" s="74">
        <v>3633959.27</v>
      </c>
      <c r="G67" s="74">
        <v>3633959.27</v>
      </c>
      <c r="H67" s="74">
        <v>3633959.27</v>
      </c>
      <c r="I67" s="74">
        <v>3633959.27</v>
      </c>
    </row>
    <row r="68" spans="1:9" customFormat="1" x14ac:dyDescent="0.25">
      <c r="A68" s="69"/>
      <c r="B68" t="s">
        <v>413</v>
      </c>
      <c r="C68" s="74"/>
      <c r="D68" s="74"/>
      <c r="E68" s="74"/>
      <c r="F68" s="74"/>
      <c r="G68" s="74"/>
      <c r="H68" s="74"/>
      <c r="I68" s="74"/>
    </row>
    <row r="69" spans="1:9" customFormat="1" x14ac:dyDescent="0.25">
      <c r="A69" s="69" t="s">
        <v>149</v>
      </c>
      <c r="B69" t="s">
        <v>151</v>
      </c>
      <c r="C69" s="74">
        <v>360240.7</v>
      </c>
      <c r="D69" s="74">
        <v>216829.41</v>
      </c>
      <c r="E69" s="74">
        <v>204631</v>
      </c>
      <c r="F69" s="74">
        <v>204631</v>
      </c>
      <c r="G69" s="74">
        <v>204631</v>
      </c>
      <c r="H69" s="74">
        <v>204631</v>
      </c>
      <c r="I69" s="74">
        <v>204631</v>
      </c>
    </row>
    <row r="70" spans="1:9" customFormat="1" x14ac:dyDescent="0.25">
      <c r="A70" s="69" t="s">
        <v>272</v>
      </c>
      <c r="B70" t="s">
        <v>414</v>
      </c>
      <c r="C70" s="74">
        <v>2500000</v>
      </c>
      <c r="D70" s="74">
        <v>2142154.3199999998</v>
      </c>
      <c r="E70" s="74">
        <v>1532154.32</v>
      </c>
      <c r="F70" s="74">
        <v>1532154.32</v>
      </c>
      <c r="G70" s="74">
        <v>1532154.32</v>
      </c>
      <c r="H70" s="74">
        <v>1532154.32</v>
      </c>
      <c r="I70" s="74">
        <v>1532154.32</v>
      </c>
    </row>
    <row r="71" spans="1:9" customFormat="1" x14ac:dyDescent="0.25">
      <c r="A71" s="69"/>
      <c r="B71" t="s">
        <v>415</v>
      </c>
      <c r="C71" s="74"/>
      <c r="D71" s="74"/>
      <c r="E71" s="74"/>
      <c r="F71" s="74"/>
      <c r="G71" s="74"/>
      <c r="H71" s="74"/>
      <c r="I71" s="74"/>
    </row>
    <row r="72" spans="1:9" customFormat="1" x14ac:dyDescent="0.25">
      <c r="A72" s="69" t="s">
        <v>153</v>
      </c>
      <c r="B72" t="s">
        <v>416</v>
      </c>
      <c r="C72" s="74">
        <v>12496034</v>
      </c>
      <c r="D72" s="74">
        <v>10524850.630000001</v>
      </c>
      <c r="E72" s="74">
        <v>8312159.9400000004</v>
      </c>
      <c r="F72" s="74">
        <v>8312159.9400000004</v>
      </c>
      <c r="G72" s="74">
        <v>8312159.9400000004</v>
      </c>
      <c r="H72" s="74">
        <v>8312159.9400000004</v>
      </c>
      <c r="I72" s="74">
        <v>8312159.9400000004</v>
      </c>
    </row>
    <row r="73" spans="1:9" customFormat="1" x14ac:dyDescent="0.25">
      <c r="A73" s="69"/>
      <c r="B73" t="s">
        <v>417</v>
      </c>
      <c r="C73" s="74"/>
      <c r="D73" s="74"/>
      <c r="E73" s="74"/>
      <c r="F73" s="74"/>
      <c r="G73" s="74"/>
      <c r="H73" s="74"/>
      <c r="I73" s="74"/>
    </row>
    <row r="74" spans="1:9" customFormat="1" x14ac:dyDescent="0.25">
      <c r="A74" s="69" t="s">
        <v>154</v>
      </c>
      <c r="B74" t="s">
        <v>418</v>
      </c>
      <c r="C74" s="74">
        <v>7030000</v>
      </c>
      <c r="D74" s="74">
        <v>8327177.25</v>
      </c>
      <c r="E74" s="74">
        <v>5287909.8</v>
      </c>
      <c r="F74" s="74">
        <v>5287909.8</v>
      </c>
      <c r="G74" s="74">
        <v>5287909.8</v>
      </c>
      <c r="H74" s="74">
        <v>5287909.8</v>
      </c>
      <c r="I74" s="74">
        <v>5287909.8</v>
      </c>
    </row>
    <row r="75" spans="1:9" customFormat="1" x14ac:dyDescent="0.25">
      <c r="A75" s="69"/>
      <c r="B75" t="s">
        <v>419</v>
      </c>
      <c r="C75" s="74"/>
      <c r="D75" s="74"/>
      <c r="E75" s="74"/>
      <c r="F75" s="74"/>
      <c r="G75" s="74"/>
      <c r="H75" s="74"/>
      <c r="I75" s="74"/>
    </row>
    <row r="76" spans="1:9" customFormat="1" x14ac:dyDescent="0.25">
      <c r="A76" s="69" t="s">
        <v>155</v>
      </c>
      <c r="B76" t="s">
        <v>420</v>
      </c>
      <c r="C76" s="74">
        <v>200000</v>
      </c>
      <c r="D76" s="74">
        <v>92783.12</v>
      </c>
      <c r="E76" s="74">
        <v>42783.12</v>
      </c>
      <c r="F76" s="74">
        <v>42783.12</v>
      </c>
      <c r="G76" s="74">
        <v>42783.12</v>
      </c>
      <c r="H76" s="74">
        <v>42783.12</v>
      </c>
      <c r="I76" s="74">
        <v>42783.12</v>
      </c>
    </row>
    <row r="77" spans="1:9" customFormat="1" x14ac:dyDescent="0.25">
      <c r="A77" s="69"/>
      <c r="B77" t="s">
        <v>421</v>
      </c>
      <c r="C77" s="74"/>
      <c r="D77" s="74"/>
      <c r="E77" s="74"/>
      <c r="F77" s="74"/>
      <c r="G77" s="74"/>
      <c r="H77" s="74"/>
      <c r="I77" s="74"/>
    </row>
    <row r="78" spans="1:9" customFormat="1" x14ac:dyDescent="0.25">
      <c r="A78" s="69"/>
      <c r="B78" t="s">
        <v>422</v>
      </c>
      <c r="C78" s="74"/>
      <c r="D78" s="74"/>
      <c r="E78" s="74"/>
      <c r="F78" s="74"/>
      <c r="G78" s="74"/>
      <c r="H78" s="74"/>
      <c r="I78" s="74"/>
    </row>
    <row r="79" spans="1:9" customFormat="1" x14ac:dyDescent="0.25">
      <c r="A79" s="69" t="s">
        <v>156</v>
      </c>
      <c r="B79" t="s">
        <v>423</v>
      </c>
      <c r="C79" s="74">
        <v>10500000</v>
      </c>
      <c r="D79" s="74">
        <v>14382886.93</v>
      </c>
      <c r="E79" s="74">
        <v>8846758.1099999994</v>
      </c>
      <c r="F79" s="74">
        <v>8846758.1099999994</v>
      </c>
      <c r="G79" s="74">
        <v>8846758.1099999994</v>
      </c>
      <c r="H79" s="74">
        <v>8846758.1099999994</v>
      </c>
      <c r="I79" s="74">
        <v>8846758.1099999994</v>
      </c>
    </row>
    <row r="80" spans="1:9" customFormat="1" x14ac:dyDescent="0.25">
      <c r="A80" s="69"/>
      <c r="B80" t="s">
        <v>424</v>
      </c>
      <c r="C80" s="74"/>
      <c r="D80" s="74"/>
      <c r="E80" s="74"/>
      <c r="F80" s="74"/>
      <c r="G80" s="74"/>
      <c r="H80" s="74"/>
      <c r="I80" s="74"/>
    </row>
    <row r="81" spans="1:9" customFormat="1" x14ac:dyDescent="0.25">
      <c r="A81" s="69" t="s">
        <v>157</v>
      </c>
      <c r="B81" t="s">
        <v>162</v>
      </c>
      <c r="C81" s="74">
        <v>10000</v>
      </c>
      <c r="D81" s="74">
        <v>25000</v>
      </c>
      <c r="E81" s="74">
        <v>0</v>
      </c>
      <c r="F81" s="74">
        <v>0</v>
      </c>
      <c r="G81" s="74">
        <v>0</v>
      </c>
      <c r="H81" s="74">
        <v>0</v>
      </c>
      <c r="I81" s="74">
        <v>0</v>
      </c>
    </row>
    <row r="82" spans="1:9" customFormat="1" x14ac:dyDescent="0.25">
      <c r="A82" s="69" t="s">
        <v>163</v>
      </c>
      <c r="B82" t="s">
        <v>425</v>
      </c>
      <c r="C82" s="74">
        <v>1950000</v>
      </c>
      <c r="D82" s="74">
        <v>2052935.52</v>
      </c>
      <c r="E82" s="74">
        <v>1473357.7</v>
      </c>
      <c r="F82" s="74">
        <v>1473357.7</v>
      </c>
      <c r="G82" s="74">
        <v>1459357.69</v>
      </c>
      <c r="H82" s="74">
        <v>1459357.69</v>
      </c>
      <c r="I82" s="74">
        <v>1473357.7</v>
      </c>
    </row>
    <row r="83" spans="1:9" customFormat="1" x14ac:dyDescent="0.25">
      <c r="A83" s="69"/>
      <c r="B83" t="s">
        <v>426</v>
      </c>
      <c r="C83" s="74"/>
      <c r="D83" s="74"/>
      <c r="E83" s="74"/>
      <c r="F83" s="74"/>
      <c r="G83" s="74"/>
      <c r="H83" s="74"/>
      <c r="I83" s="74"/>
    </row>
    <row r="84" spans="1:9" customFormat="1" x14ac:dyDescent="0.25">
      <c r="A84" s="69"/>
      <c r="B84" t="s">
        <v>427</v>
      </c>
      <c r="C84" s="74"/>
      <c r="D84" s="74"/>
      <c r="E84" s="74"/>
      <c r="F84" s="74"/>
      <c r="G84" s="74"/>
      <c r="H84" s="74"/>
      <c r="I84" s="74"/>
    </row>
    <row r="85" spans="1:9" customFormat="1" x14ac:dyDescent="0.25">
      <c r="A85" s="69" t="s">
        <v>166</v>
      </c>
      <c r="B85" t="s">
        <v>169</v>
      </c>
      <c r="C85" s="74">
        <v>130600</v>
      </c>
      <c r="D85" s="74">
        <v>66203.53</v>
      </c>
      <c r="E85" s="74">
        <v>30690.73</v>
      </c>
      <c r="F85" s="74">
        <v>30690.73</v>
      </c>
      <c r="G85" s="74">
        <v>30690.73</v>
      </c>
      <c r="H85" s="74">
        <v>30690.73</v>
      </c>
      <c r="I85" s="74">
        <v>30690.73</v>
      </c>
    </row>
    <row r="86" spans="1:9" customFormat="1" x14ac:dyDescent="0.25">
      <c r="A86" s="69" t="s">
        <v>171</v>
      </c>
      <c r="B86" t="s">
        <v>174</v>
      </c>
      <c r="C86" s="74">
        <v>2000000</v>
      </c>
      <c r="D86" s="74">
        <v>1057762.33</v>
      </c>
      <c r="E86" s="74">
        <v>520125.51</v>
      </c>
      <c r="F86" s="74">
        <v>520125.51</v>
      </c>
      <c r="G86" s="74">
        <v>520125.51</v>
      </c>
      <c r="H86" s="74">
        <v>520125.51</v>
      </c>
      <c r="I86" s="74">
        <v>520125.51</v>
      </c>
    </row>
    <row r="87" spans="1:9" customFormat="1" x14ac:dyDescent="0.25">
      <c r="A87" s="69" t="s">
        <v>172</v>
      </c>
      <c r="B87" t="s">
        <v>175</v>
      </c>
      <c r="C87" s="74">
        <v>12500000</v>
      </c>
      <c r="D87" s="74">
        <v>5865716.29</v>
      </c>
      <c r="E87" s="74">
        <v>3236242.09</v>
      </c>
      <c r="F87" s="74">
        <v>3236242.09</v>
      </c>
      <c r="G87" s="74">
        <v>2033517.45</v>
      </c>
      <c r="H87" s="74">
        <v>2033517.45</v>
      </c>
      <c r="I87" s="74">
        <v>3236242.09</v>
      </c>
    </row>
    <row r="88" spans="1:9" customFormat="1" x14ac:dyDescent="0.25">
      <c r="A88" s="69" t="s">
        <v>177</v>
      </c>
      <c r="B88" t="s">
        <v>182</v>
      </c>
      <c r="C88" s="74">
        <v>365000</v>
      </c>
      <c r="D88" s="74">
        <v>551763.66</v>
      </c>
      <c r="E88" s="74">
        <v>407907.66</v>
      </c>
      <c r="F88" s="74">
        <v>407907.66</v>
      </c>
      <c r="G88" s="74">
        <v>407907.66</v>
      </c>
      <c r="H88" s="74">
        <v>407907.66</v>
      </c>
      <c r="I88" s="74">
        <v>407907.66</v>
      </c>
    </row>
    <row r="89" spans="1:9" customFormat="1" x14ac:dyDescent="0.25">
      <c r="A89" s="69" t="s">
        <v>178</v>
      </c>
      <c r="B89" t="s">
        <v>428</v>
      </c>
      <c r="C89" s="74">
        <v>8000</v>
      </c>
      <c r="D89" s="74">
        <v>8000</v>
      </c>
      <c r="E89" s="74">
        <v>0</v>
      </c>
      <c r="F89" s="74">
        <v>0</v>
      </c>
      <c r="G89" s="74">
        <v>0</v>
      </c>
      <c r="H89" s="74">
        <v>0</v>
      </c>
      <c r="I89" s="74">
        <v>0</v>
      </c>
    </row>
    <row r="90" spans="1:9" customFormat="1" x14ac:dyDescent="0.25">
      <c r="A90" s="69"/>
      <c r="B90" t="s">
        <v>429</v>
      </c>
      <c r="C90" s="74"/>
      <c r="D90" s="74"/>
      <c r="E90" s="74"/>
      <c r="F90" s="74"/>
      <c r="G90" s="74"/>
      <c r="H90" s="74"/>
      <c r="I90" s="74"/>
    </row>
    <row r="91" spans="1:9" customFormat="1" x14ac:dyDescent="0.25">
      <c r="A91" s="69" t="s">
        <v>179</v>
      </c>
      <c r="B91" t="s">
        <v>184</v>
      </c>
      <c r="C91" s="74">
        <v>700000</v>
      </c>
      <c r="D91" s="74">
        <v>2035000</v>
      </c>
      <c r="E91" s="74">
        <v>1970483</v>
      </c>
      <c r="F91" s="74">
        <v>1970483</v>
      </c>
      <c r="G91" s="74">
        <v>1970483</v>
      </c>
      <c r="H91" s="74">
        <v>1970483</v>
      </c>
      <c r="I91" s="74">
        <v>1970483</v>
      </c>
    </row>
    <row r="92" spans="1:9" customFormat="1" x14ac:dyDescent="0.25">
      <c r="A92" s="69" t="s">
        <v>180</v>
      </c>
      <c r="B92" t="s">
        <v>430</v>
      </c>
      <c r="C92" s="74">
        <v>2100000</v>
      </c>
      <c r="D92" s="74">
        <v>3553409</v>
      </c>
      <c r="E92" s="74">
        <v>2631211</v>
      </c>
      <c r="F92" s="74">
        <v>2631211</v>
      </c>
      <c r="G92" s="74">
        <v>2631211</v>
      </c>
      <c r="H92" s="74">
        <v>2631211</v>
      </c>
      <c r="I92" s="74">
        <v>2631211</v>
      </c>
    </row>
    <row r="93" spans="1:9" customFormat="1" x14ac:dyDescent="0.25">
      <c r="A93" s="69"/>
      <c r="B93" t="s">
        <v>431</v>
      </c>
      <c r="C93" s="74"/>
      <c r="D93" s="74"/>
      <c r="E93" s="74"/>
      <c r="F93" s="74"/>
      <c r="G93" s="74"/>
      <c r="H93" s="74"/>
      <c r="I93" s="74"/>
    </row>
    <row r="94" spans="1:9" customFormat="1" x14ac:dyDescent="0.25">
      <c r="A94" s="69" t="s">
        <v>181</v>
      </c>
      <c r="B94" t="s">
        <v>20</v>
      </c>
      <c r="C94" s="74">
        <v>4400295</v>
      </c>
      <c r="D94" s="74">
        <v>8076330.5899999999</v>
      </c>
      <c r="E94" s="74">
        <v>4429018.92</v>
      </c>
      <c r="F94" s="74">
        <v>4429018.92</v>
      </c>
      <c r="G94" s="74">
        <v>4429018.92</v>
      </c>
      <c r="H94" s="74">
        <v>4429018.92</v>
      </c>
      <c r="I94" s="74">
        <v>4429018.92</v>
      </c>
    </row>
    <row r="95" spans="1:9" customFormat="1" x14ac:dyDescent="0.25">
      <c r="A95" s="69" t="s">
        <v>187</v>
      </c>
      <c r="B95" t="s">
        <v>432</v>
      </c>
      <c r="C95" s="74">
        <v>12000000</v>
      </c>
      <c r="D95" s="74">
        <v>13175000</v>
      </c>
      <c r="E95" s="74">
        <v>10175000</v>
      </c>
      <c r="F95" s="74">
        <v>10175000</v>
      </c>
      <c r="G95" s="74">
        <v>10175000</v>
      </c>
      <c r="H95" s="74">
        <v>10175000</v>
      </c>
      <c r="I95" s="74">
        <v>10175000</v>
      </c>
    </row>
    <row r="96" spans="1:9" customFormat="1" x14ac:dyDescent="0.25">
      <c r="A96" s="69"/>
      <c r="B96" t="s">
        <v>433</v>
      </c>
      <c r="C96" s="74"/>
      <c r="D96" s="74"/>
      <c r="E96" s="74"/>
      <c r="F96" s="74"/>
      <c r="G96" s="74"/>
      <c r="H96" s="74"/>
      <c r="I96" s="74"/>
    </row>
    <row r="97" spans="1:9" customFormat="1" x14ac:dyDescent="0.25">
      <c r="A97" s="69"/>
      <c r="B97" t="s">
        <v>434</v>
      </c>
      <c r="C97" s="74"/>
      <c r="D97" s="74"/>
      <c r="E97" s="74"/>
      <c r="F97" s="74"/>
      <c r="G97" s="74"/>
      <c r="H97" s="74"/>
      <c r="I97" s="74"/>
    </row>
    <row r="98" spans="1:9" customFormat="1" x14ac:dyDescent="0.25">
      <c r="A98" s="69" t="s">
        <v>346</v>
      </c>
      <c r="B98" t="s">
        <v>435</v>
      </c>
      <c r="C98" s="74">
        <v>190000</v>
      </c>
      <c r="D98" s="74">
        <v>0</v>
      </c>
      <c r="E98" s="74">
        <v>0</v>
      </c>
      <c r="F98" s="74">
        <v>0</v>
      </c>
      <c r="G98" s="74">
        <v>0</v>
      </c>
      <c r="H98" s="74">
        <v>0</v>
      </c>
      <c r="I98" s="74">
        <v>0</v>
      </c>
    </row>
    <row r="99" spans="1:9" customFormat="1" x14ac:dyDescent="0.25">
      <c r="A99" s="69" t="s">
        <v>192</v>
      </c>
      <c r="B99" t="s">
        <v>197</v>
      </c>
      <c r="C99" s="74">
        <v>8050000</v>
      </c>
      <c r="D99" s="74">
        <v>7413315.29</v>
      </c>
      <c r="E99" s="74">
        <v>6145200.21</v>
      </c>
      <c r="F99" s="74">
        <v>6145200.21</v>
      </c>
      <c r="G99" s="74">
        <v>6145200.21</v>
      </c>
      <c r="H99" s="74">
        <v>6145200.21</v>
      </c>
      <c r="I99" s="74">
        <v>6145200.21</v>
      </c>
    </row>
    <row r="100" spans="1:9" customFormat="1" x14ac:dyDescent="0.25">
      <c r="A100" s="69" t="s">
        <v>193</v>
      </c>
      <c r="B100" t="s">
        <v>436</v>
      </c>
      <c r="C100" s="74">
        <v>1672377</v>
      </c>
      <c r="D100" s="74">
        <v>1437977</v>
      </c>
      <c r="E100" s="74">
        <v>112950</v>
      </c>
      <c r="F100" s="74">
        <v>112950</v>
      </c>
      <c r="G100" s="74">
        <v>112950</v>
      </c>
      <c r="H100" s="74">
        <v>112950</v>
      </c>
      <c r="I100" s="74">
        <v>112950</v>
      </c>
    </row>
    <row r="101" spans="1:9" customFormat="1" x14ac:dyDescent="0.25">
      <c r="A101" s="69"/>
      <c r="B101" t="s">
        <v>437</v>
      </c>
      <c r="C101" s="74"/>
      <c r="D101" s="74"/>
      <c r="E101" s="74"/>
      <c r="F101" s="74"/>
      <c r="G101" s="74"/>
      <c r="H101" s="74"/>
      <c r="I101" s="74"/>
    </row>
    <row r="102" spans="1:9" customFormat="1" x14ac:dyDescent="0.25">
      <c r="A102" s="69" t="s">
        <v>194</v>
      </c>
      <c r="B102" t="s">
        <v>438</v>
      </c>
      <c r="C102" s="74">
        <v>5528000</v>
      </c>
      <c r="D102" s="74">
        <v>1704430.67</v>
      </c>
      <c r="E102" s="74">
        <v>1054914.83</v>
      </c>
      <c r="F102" s="74">
        <v>1054914.83</v>
      </c>
      <c r="G102" s="74">
        <v>1054914.83</v>
      </c>
      <c r="H102" s="74">
        <v>1054914.83</v>
      </c>
      <c r="I102" s="74">
        <v>1054914.83</v>
      </c>
    </row>
    <row r="103" spans="1:9" customFormat="1" x14ac:dyDescent="0.25">
      <c r="A103" s="69"/>
      <c r="B103" t="s">
        <v>439</v>
      </c>
      <c r="C103" s="74"/>
      <c r="D103" s="74"/>
      <c r="E103" s="74"/>
      <c r="F103" s="74"/>
      <c r="G103" s="74"/>
      <c r="H103" s="74"/>
      <c r="I103" s="74"/>
    </row>
    <row r="104" spans="1:9" customFormat="1" x14ac:dyDescent="0.25">
      <c r="A104" s="69" t="s">
        <v>195</v>
      </c>
      <c r="B104" t="s">
        <v>440</v>
      </c>
      <c r="C104" s="74">
        <v>800000</v>
      </c>
      <c r="D104" s="74">
        <v>807180</v>
      </c>
      <c r="E104" s="74">
        <v>605385</v>
      </c>
      <c r="F104" s="74">
        <v>605385</v>
      </c>
      <c r="G104" s="74">
        <v>605385</v>
      </c>
      <c r="H104" s="74">
        <v>605385</v>
      </c>
      <c r="I104" s="74">
        <v>605385</v>
      </c>
    </row>
    <row r="105" spans="1:9" customFormat="1" x14ac:dyDescent="0.25">
      <c r="A105" s="69"/>
      <c r="B105" t="s">
        <v>441</v>
      </c>
      <c r="C105" s="74"/>
      <c r="D105" s="74"/>
      <c r="E105" s="74"/>
      <c r="F105" s="74"/>
      <c r="G105" s="74"/>
      <c r="H105" s="74"/>
      <c r="I105" s="74"/>
    </row>
    <row r="106" spans="1:9" customFormat="1" x14ac:dyDescent="0.25">
      <c r="A106" s="69" t="s">
        <v>201</v>
      </c>
      <c r="B106" t="s">
        <v>204</v>
      </c>
      <c r="C106" s="74">
        <v>254000</v>
      </c>
      <c r="D106" s="74">
        <v>250000</v>
      </c>
      <c r="E106" s="74">
        <v>182245.28</v>
      </c>
      <c r="F106" s="74">
        <v>182245.28</v>
      </c>
      <c r="G106" s="74">
        <v>182245.28</v>
      </c>
      <c r="H106" s="74">
        <v>182245.28</v>
      </c>
      <c r="I106" s="74">
        <v>182245.28</v>
      </c>
    </row>
    <row r="107" spans="1:9" customFormat="1" x14ac:dyDescent="0.25">
      <c r="A107" s="69" t="s">
        <v>202</v>
      </c>
      <c r="B107" t="s">
        <v>442</v>
      </c>
      <c r="C107" s="74">
        <v>2420000</v>
      </c>
      <c r="D107" s="74">
        <v>357615.99</v>
      </c>
      <c r="E107" s="74">
        <v>272615.99</v>
      </c>
      <c r="F107" s="74">
        <v>272615.99</v>
      </c>
      <c r="G107" s="74">
        <v>272615.99</v>
      </c>
      <c r="H107" s="74">
        <v>272615.99</v>
      </c>
      <c r="I107" s="74">
        <v>272615.99</v>
      </c>
    </row>
    <row r="108" spans="1:9" customFormat="1" x14ac:dyDescent="0.25">
      <c r="A108" s="69"/>
      <c r="B108" t="s">
        <v>407</v>
      </c>
      <c r="C108" s="74"/>
      <c r="D108" s="74"/>
      <c r="E108" s="74"/>
      <c r="F108" s="74"/>
      <c r="G108" s="74"/>
      <c r="H108" s="74"/>
      <c r="I108" s="74"/>
    </row>
    <row r="109" spans="1:9" customFormat="1" x14ac:dyDescent="0.25">
      <c r="A109" s="69" t="s">
        <v>207</v>
      </c>
      <c r="B109" t="s">
        <v>210</v>
      </c>
      <c r="C109" s="74">
        <v>400000</v>
      </c>
      <c r="D109" s="74">
        <v>40000</v>
      </c>
      <c r="E109" s="74">
        <v>0</v>
      </c>
      <c r="F109" s="74">
        <v>0</v>
      </c>
      <c r="G109" s="74">
        <v>0</v>
      </c>
      <c r="H109" s="74">
        <v>0</v>
      </c>
      <c r="I109" s="74">
        <v>0</v>
      </c>
    </row>
    <row r="110" spans="1:9" customFormat="1" x14ac:dyDescent="0.25">
      <c r="A110" s="69" t="s">
        <v>330</v>
      </c>
      <c r="B110" t="s">
        <v>443</v>
      </c>
      <c r="C110" s="74">
        <v>70000</v>
      </c>
      <c r="D110" s="74">
        <v>50000</v>
      </c>
      <c r="E110" s="74">
        <v>0</v>
      </c>
      <c r="F110" s="74">
        <v>0</v>
      </c>
      <c r="G110" s="74">
        <v>0</v>
      </c>
      <c r="H110" s="74">
        <v>0</v>
      </c>
      <c r="I110" s="74">
        <v>0</v>
      </c>
    </row>
    <row r="111" spans="1:9" customFormat="1" x14ac:dyDescent="0.25">
      <c r="A111" s="69" t="s">
        <v>212</v>
      </c>
      <c r="B111" t="s">
        <v>213</v>
      </c>
      <c r="C111" s="74">
        <v>8266019.0999999996</v>
      </c>
      <c r="D111" s="74">
        <v>6424400</v>
      </c>
      <c r="E111" s="74">
        <v>5753800</v>
      </c>
      <c r="F111" s="74">
        <v>5753800</v>
      </c>
      <c r="G111" s="74">
        <v>5753800</v>
      </c>
      <c r="H111" s="74">
        <v>5753800</v>
      </c>
      <c r="I111" s="74">
        <v>5753800</v>
      </c>
    </row>
    <row r="112" spans="1:9" customFormat="1" x14ac:dyDescent="0.25">
      <c r="A112" s="69" t="s">
        <v>214</v>
      </c>
      <c r="B112" t="s">
        <v>444</v>
      </c>
      <c r="C112" s="74">
        <v>674000</v>
      </c>
      <c r="D112" s="74">
        <v>680000</v>
      </c>
      <c r="E112" s="74">
        <v>400000</v>
      </c>
      <c r="F112" s="74">
        <v>400000</v>
      </c>
      <c r="G112" s="74">
        <v>400000</v>
      </c>
      <c r="H112" s="74">
        <v>400000</v>
      </c>
      <c r="I112" s="74">
        <v>400000</v>
      </c>
    </row>
    <row r="113" spans="1:9" customFormat="1" x14ac:dyDescent="0.25">
      <c r="A113" s="69"/>
      <c r="B113" t="s">
        <v>445</v>
      </c>
      <c r="C113" s="74"/>
      <c r="D113" s="74"/>
      <c r="E113" s="74"/>
      <c r="F113" s="74"/>
      <c r="G113" s="74"/>
      <c r="H113" s="74"/>
      <c r="I113" s="74"/>
    </row>
    <row r="114" spans="1:9" customFormat="1" x14ac:dyDescent="0.25">
      <c r="A114" s="69" t="s">
        <v>215</v>
      </c>
      <c r="B114" t="s">
        <v>218</v>
      </c>
      <c r="C114" s="74">
        <v>150000</v>
      </c>
      <c r="D114" s="74">
        <v>92671.4</v>
      </c>
      <c r="E114" s="74">
        <v>32671.4</v>
      </c>
      <c r="F114" s="74">
        <v>32671.4</v>
      </c>
      <c r="G114" s="74">
        <v>32671.4</v>
      </c>
      <c r="H114" s="74">
        <v>32671.4</v>
      </c>
      <c r="I114" s="74">
        <v>32671.4</v>
      </c>
    </row>
    <row r="115" spans="1:9" customFormat="1" x14ac:dyDescent="0.25">
      <c r="A115" s="69" t="s">
        <v>216</v>
      </c>
      <c r="B115" t="s">
        <v>219</v>
      </c>
      <c r="C115" s="74">
        <v>1650000</v>
      </c>
      <c r="D115" s="74">
        <v>0</v>
      </c>
      <c r="E115" s="74">
        <v>0</v>
      </c>
      <c r="F115" s="74">
        <v>0</v>
      </c>
      <c r="G115" s="74">
        <v>0</v>
      </c>
      <c r="H115" s="74">
        <v>0</v>
      </c>
      <c r="I115" s="74">
        <v>0</v>
      </c>
    </row>
    <row r="116" spans="1:9" customFormat="1" x14ac:dyDescent="0.25">
      <c r="A116" s="69" t="s">
        <v>220</v>
      </c>
      <c r="B116" t="s">
        <v>221</v>
      </c>
      <c r="C116" s="74">
        <v>50000</v>
      </c>
      <c r="D116" s="74">
        <v>60000</v>
      </c>
      <c r="E116" s="74">
        <v>0</v>
      </c>
      <c r="F116" s="74">
        <v>0</v>
      </c>
      <c r="G116" s="74">
        <v>0</v>
      </c>
      <c r="H116" s="74">
        <v>0</v>
      </c>
      <c r="I116" s="74">
        <v>0</v>
      </c>
    </row>
    <row r="117" spans="1:9" customFormat="1" x14ac:dyDescent="0.25">
      <c r="A117" s="69" t="s">
        <v>222</v>
      </c>
      <c r="B117" t="s">
        <v>227</v>
      </c>
      <c r="C117" s="74">
        <v>2500000</v>
      </c>
      <c r="D117" s="74">
        <v>2170000</v>
      </c>
      <c r="E117" s="74">
        <v>1169041.56</v>
      </c>
      <c r="F117" s="74">
        <v>1169041.56</v>
      </c>
      <c r="G117" s="74">
        <v>1169041.56</v>
      </c>
      <c r="H117" s="74">
        <v>1169041.56</v>
      </c>
      <c r="I117" s="74">
        <v>1169041.56</v>
      </c>
    </row>
    <row r="118" spans="1:9" customFormat="1" x14ac:dyDescent="0.25">
      <c r="A118" s="69" t="s">
        <v>223</v>
      </c>
      <c r="B118" t="s">
        <v>446</v>
      </c>
      <c r="C118" s="74">
        <v>8000000</v>
      </c>
      <c r="D118" s="74">
        <v>1312000</v>
      </c>
      <c r="E118" s="74">
        <v>530424.68000000005</v>
      </c>
      <c r="F118" s="74">
        <v>530424.68000000005</v>
      </c>
      <c r="G118" s="74">
        <v>530424.68000000005</v>
      </c>
      <c r="H118" s="74">
        <v>530424.68000000005</v>
      </c>
      <c r="I118" s="74">
        <v>530424.68000000005</v>
      </c>
    </row>
    <row r="119" spans="1:9" customFormat="1" x14ac:dyDescent="0.25">
      <c r="A119" s="69"/>
      <c r="B119" t="s">
        <v>447</v>
      </c>
      <c r="C119" s="74"/>
      <c r="D119" s="74"/>
      <c r="E119" s="74"/>
      <c r="F119" s="74"/>
      <c r="G119" s="74"/>
      <c r="H119" s="74"/>
      <c r="I119" s="74"/>
    </row>
    <row r="120" spans="1:9" customFormat="1" x14ac:dyDescent="0.25">
      <c r="A120" s="69"/>
      <c r="B120" t="s">
        <v>448</v>
      </c>
      <c r="C120" s="74"/>
      <c r="D120" s="74"/>
      <c r="E120" s="74"/>
      <c r="F120" s="74"/>
      <c r="G120" s="74"/>
      <c r="H120" s="74"/>
      <c r="I120" s="74"/>
    </row>
    <row r="121" spans="1:9" customFormat="1" x14ac:dyDescent="0.25">
      <c r="A121" s="69" t="s">
        <v>224</v>
      </c>
      <c r="B121" t="s">
        <v>449</v>
      </c>
      <c r="C121" s="74">
        <v>2800000</v>
      </c>
      <c r="D121" s="74">
        <v>10900000</v>
      </c>
      <c r="E121" s="74">
        <v>3263726.26</v>
      </c>
      <c r="F121" s="74">
        <v>3263726.26</v>
      </c>
      <c r="G121" s="74">
        <v>3263726.26</v>
      </c>
      <c r="H121" s="74">
        <v>3263726.26</v>
      </c>
      <c r="I121" s="74">
        <v>3263726.26</v>
      </c>
    </row>
    <row r="122" spans="1:9" customFormat="1" x14ac:dyDescent="0.25">
      <c r="A122" s="69"/>
      <c r="B122" t="s">
        <v>450</v>
      </c>
      <c r="C122" s="74"/>
      <c r="D122" s="74"/>
      <c r="E122" s="74"/>
      <c r="F122" s="74"/>
      <c r="G122" s="74"/>
      <c r="H122" s="74"/>
      <c r="I122" s="74"/>
    </row>
    <row r="123" spans="1:9" customFormat="1" x14ac:dyDescent="0.25">
      <c r="A123" s="69" t="s">
        <v>225</v>
      </c>
      <c r="B123" t="s">
        <v>229</v>
      </c>
      <c r="C123" s="74">
        <v>21568063</v>
      </c>
      <c r="D123" s="74">
        <v>14524128</v>
      </c>
      <c r="E123" s="74">
        <v>4655026.91</v>
      </c>
      <c r="F123" s="74">
        <v>4655026.91</v>
      </c>
      <c r="G123" s="74">
        <v>4655026.91</v>
      </c>
      <c r="H123" s="74">
        <v>4655026.91</v>
      </c>
      <c r="I123" s="74">
        <v>4655026.91</v>
      </c>
    </row>
    <row r="124" spans="1:9" customFormat="1" x14ac:dyDescent="0.25">
      <c r="A124" s="69" t="s">
        <v>226</v>
      </c>
      <c r="B124" t="s">
        <v>451</v>
      </c>
      <c r="C124" s="74">
        <v>0</v>
      </c>
      <c r="D124" s="74">
        <v>728000</v>
      </c>
      <c r="E124" s="74">
        <v>725011.68</v>
      </c>
      <c r="F124" s="74">
        <v>725011.68</v>
      </c>
      <c r="G124" s="74">
        <v>725011.68</v>
      </c>
      <c r="H124" s="74">
        <v>725011.68</v>
      </c>
      <c r="I124" s="74">
        <v>725011.68</v>
      </c>
    </row>
    <row r="125" spans="1:9" customFormat="1" x14ac:dyDescent="0.25">
      <c r="A125" s="69"/>
      <c r="B125" t="s">
        <v>452</v>
      </c>
      <c r="C125" s="74"/>
      <c r="D125" s="74"/>
      <c r="E125" s="74"/>
      <c r="F125" s="74"/>
      <c r="G125" s="74"/>
      <c r="H125" s="74"/>
      <c r="I125" s="74"/>
    </row>
    <row r="126" spans="1:9" customFormat="1" x14ac:dyDescent="0.25">
      <c r="A126" s="69" t="s">
        <v>232</v>
      </c>
      <c r="B126" t="s">
        <v>233</v>
      </c>
      <c r="C126" s="74">
        <v>2300000</v>
      </c>
      <c r="D126" s="74">
        <v>2880379.2</v>
      </c>
      <c r="E126" s="74">
        <v>2880379.2</v>
      </c>
      <c r="F126" s="74">
        <v>2880379.2</v>
      </c>
      <c r="G126" s="74">
        <v>2880379.2</v>
      </c>
      <c r="H126" s="74">
        <v>2880379.2</v>
      </c>
      <c r="I126" s="74">
        <v>2880379.2</v>
      </c>
    </row>
    <row r="127" spans="1:9" customFormat="1" x14ac:dyDescent="0.25">
      <c r="A127" s="69" t="s">
        <v>355</v>
      </c>
      <c r="B127" t="s">
        <v>453</v>
      </c>
      <c r="C127" s="74">
        <v>2000000</v>
      </c>
      <c r="D127" s="74">
        <v>0</v>
      </c>
      <c r="E127" s="74">
        <v>0</v>
      </c>
      <c r="F127" s="74">
        <v>0</v>
      </c>
      <c r="G127" s="74">
        <v>0</v>
      </c>
      <c r="H127" s="74">
        <v>0</v>
      </c>
      <c r="I127" s="74">
        <v>0</v>
      </c>
    </row>
    <row r="128" spans="1:9" customFormat="1" x14ac:dyDescent="0.25">
      <c r="A128" s="69"/>
      <c r="B128" t="s">
        <v>454</v>
      </c>
      <c r="C128" s="74"/>
      <c r="D128" s="74"/>
      <c r="E128" s="74"/>
      <c r="F128" s="74"/>
      <c r="G128" s="74"/>
      <c r="H128" s="74"/>
      <c r="I128" s="74"/>
    </row>
    <row r="129" spans="1:9" customFormat="1" x14ac:dyDescent="0.25">
      <c r="A129" s="69"/>
      <c r="C129" s="74" t="s">
        <v>455</v>
      </c>
      <c r="D129" s="74" t="s">
        <v>455</v>
      </c>
      <c r="E129" s="74" t="s">
        <v>455</v>
      </c>
      <c r="F129" s="74" t="s">
        <v>455</v>
      </c>
      <c r="G129" s="74" t="s">
        <v>455</v>
      </c>
      <c r="H129" s="74" t="s">
        <v>455</v>
      </c>
      <c r="I129" s="74" t="s">
        <v>455</v>
      </c>
    </row>
    <row r="130" spans="1:9" customFormat="1" x14ac:dyDescent="0.25">
      <c r="A130" s="69"/>
      <c r="C130" s="74">
        <v>451937423</v>
      </c>
      <c r="D130" s="74">
        <v>460210039.38999999</v>
      </c>
      <c r="E130" s="74">
        <v>294004163.13</v>
      </c>
      <c r="F130" s="74">
        <v>294004163.13</v>
      </c>
      <c r="G130" s="74">
        <v>292787438.48000002</v>
      </c>
      <c r="H130" s="74">
        <v>292787438.48000002</v>
      </c>
      <c r="I130" s="74">
        <v>294004163.13</v>
      </c>
    </row>
    <row r="131" spans="1:9" customFormat="1" x14ac:dyDescent="0.25">
      <c r="A131" s="69"/>
      <c r="C131" s="74" t="s">
        <v>455</v>
      </c>
      <c r="D131" s="74" t="s">
        <v>455</v>
      </c>
      <c r="E131" s="74" t="s">
        <v>455</v>
      </c>
      <c r="F131" s="74" t="s">
        <v>455</v>
      </c>
      <c r="G131" s="74" t="s">
        <v>455</v>
      </c>
      <c r="H131" s="74" t="s">
        <v>455</v>
      </c>
      <c r="I131" s="74" t="s">
        <v>455</v>
      </c>
    </row>
    <row r="132" spans="1:9" customFormat="1" x14ac:dyDescent="0.25">
      <c r="A132" s="69"/>
      <c r="C132" s="74"/>
      <c r="D132" s="74"/>
      <c r="E132" s="74"/>
      <c r="F132" s="74"/>
      <c r="G132" s="74"/>
      <c r="H132" s="74"/>
      <c r="I132" s="74"/>
    </row>
  </sheetData>
  <mergeCells count="4">
    <mergeCell ref="A1:I1"/>
    <mergeCell ref="A3:I3"/>
    <mergeCell ref="A4:I4"/>
    <mergeCell ref="A5:I5"/>
  </mergeCells>
  <printOptions horizontalCentered="1"/>
  <pageMargins left="0.39370078740157483" right="0.39370078740157483" top="0.74803149606299213" bottom="1.1811023622047245" header="0.31496062992125984" footer="0.31496062992125984"/>
  <pageSetup paperSize="9" scale="58" fitToHeight="0" orientation="portrait" r:id="rId1"/>
  <headerFoot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1"/>
  <sheetViews>
    <sheetView view="pageBreakPreview" zoomScale="85" zoomScaleNormal="100" zoomScaleSheetLayoutView="85" workbookViewId="0">
      <selection activeCell="F125" sqref="F125"/>
    </sheetView>
  </sheetViews>
  <sheetFormatPr baseColWidth="10" defaultRowHeight="15" x14ac:dyDescent="0.25"/>
  <cols>
    <col min="1" max="1" width="6.7109375" style="69" customWidth="1"/>
    <col min="2" max="2" width="43.28515625" style="76" customWidth="1"/>
    <col min="3" max="3" width="15.5703125" style="74" customWidth="1"/>
    <col min="4" max="4" width="14.5703125" style="74" customWidth="1"/>
    <col min="5" max="5" width="15.5703125" style="74" customWidth="1"/>
    <col min="6" max="6" width="15" style="74" customWidth="1"/>
    <col min="7" max="7" width="15.5703125" style="74" customWidth="1"/>
    <col min="8" max="8" width="18.42578125" style="74" bestFit="1" customWidth="1"/>
  </cols>
  <sheetData>
    <row r="1" spans="1:10" ht="4.5" customHeight="1" x14ac:dyDescent="0.25"/>
    <row r="2" spans="1:10" ht="18.75" x14ac:dyDescent="0.3">
      <c r="A2" s="77" t="s">
        <v>318</v>
      </c>
      <c r="B2" s="77"/>
      <c r="C2" s="77"/>
      <c r="D2" s="77"/>
      <c r="E2" s="77"/>
      <c r="F2" s="77"/>
      <c r="G2" s="77"/>
      <c r="H2" s="77"/>
    </row>
    <row r="3" spans="1:10" ht="9.75" customHeight="1" x14ac:dyDescent="0.3">
      <c r="B3" s="78"/>
      <c r="C3" s="79"/>
      <c r="D3" s="79"/>
      <c r="E3" s="79"/>
      <c r="F3" s="80"/>
      <c r="G3" s="80"/>
      <c r="H3" s="80"/>
    </row>
    <row r="4" spans="1:10" ht="18.75" x14ac:dyDescent="0.3">
      <c r="A4" s="77" t="s">
        <v>456</v>
      </c>
      <c r="B4" s="77"/>
      <c r="C4" s="77"/>
      <c r="D4" s="77"/>
      <c r="E4" s="77"/>
      <c r="F4" s="77"/>
      <c r="G4" s="77"/>
      <c r="H4" s="77"/>
    </row>
    <row r="5" spans="1:10" ht="18.75" x14ac:dyDescent="0.3">
      <c r="A5" s="77" t="s">
        <v>457</v>
      </c>
      <c r="B5" s="77"/>
      <c r="C5" s="77"/>
      <c r="D5" s="77"/>
      <c r="E5" s="77"/>
      <c r="F5" s="77"/>
      <c r="G5" s="77"/>
      <c r="H5" s="77"/>
    </row>
    <row r="6" spans="1:10" ht="19.5" customHeight="1" x14ac:dyDescent="0.3">
      <c r="A6" s="77" t="s">
        <v>374</v>
      </c>
      <c r="B6" s="77"/>
      <c r="C6" s="77"/>
      <c r="D6" s="77"/>
      <c r="E6" s="77"/>
      <c r="F6" s="77"/>
      <c r="G6" s="77"/>
      <c r="H6" s="77"/>
    </row>
    <row r="7" spans="1:10" ht="3.75" customHeight="1" x14ac:dyDescent="0.3">
      <c r="A7" s="81"/>
      <c r="B7" s="81"/>
      <c r="C7" s="80"/>
      <c r="D7" s="80"/>
      <c r="E7" s="80"/>
      <c r="F7" s="80"/>
      <c r="G7" s="80"/>
      <c r="H7" s="80"/>
    </row>
    <row r="8" spans="1:10" s="65" customFormat="1" x14ac:dyDescent="0.25">
      <c r="C8" s="67"/>
      <c r="D8" s="67"/>
      <c r="E8" s="67"/>
      <c r="F8" s="67"/>
      <c r="G8" s="67"/>
      <c r="H8" s="67"/>
      <c r="I8" s="68"/>
      <c r="J8" s="68"/>
    </row>
    <row r="9" spans="1:10" x14ac:dyDescent="0.25">
      <c r="B9" s="65" t="s">
        <v>0</v>
      </c>
      <c r="C9" s="82" t="s">
        <v>1</v>
      </c>
      <c r="D9" s="82" t="s">
        <v>458</v>
      </c>
      <c r="E9" s="82" t="s">
        <v>1</v>
      </c>
      <c r="F9" s="82" t="s">
        <v>1</v>
      </c>
      <c r="G9" s="82" t="s">
        <v>1</v>
      </c>
      <c r="H9" s="82" t="s">
        <v>459</v>
      </c>
    </row>
    <row r="10" spans="1:10" x14ac:dyDescent="0.25">
      <c r="B10" s="65"/>
      <c r="C10" s="82" t="s">
        <v>2</v>
      </c>
      <c r="D10" s="82" t="s">
        <v>460</v>
      </c>
      <c r="E10" s="82" t="s">
        <v>3</v>
      </c>
      <c r="F10" s="82" t="s">
        <v>4</v>
      </c>
      <c r="G10" s="82" t="s">
        <v>5</v>
      </c>
      <c r="H10" s="82"/>
    </row>
    <row r="11" spans="1:10" x14ac:dyDescent="0.25">
      <c r="B11" s="65"/>
      <c r="C11" s="82">
        <v>-1</v>
      </c>
      <c r="D11" s="82">
        <v>-2</v>
      </c>
      <c r="E11" s="82" t="s">
        <v>461</v>
      </c>
      <c r="F11" s="82">
        <v>-4</v>
      </c>
      <c r="G11" s="82">
        <v>-5</v>
      </c>
      <c r="H11" s="82" t="s">
        <v>462</v>
      </c>
    </row>
    <row r="12" spans="1:10" x14ac:dyDescent="0.25">
      <c r="A12" s="69" t="s">
        <v>463</v>
      </c>
      <c r="B12" s="65" t="s">
        <v>464</v>
      </c>
      <c r="C12" s="82" t="s">
        <v>465</v>
      </c>
      <c r="D12" s="82" t="s">
        <v>465</v>
      </c>
      <c r="E12" s="82" t="s">
        <v>465</v>
      </c>
      <c r="F12" s="82" t="s">
        <v>465</v>
      </c>
      <c r="G12" s="82" t="s">
        <v>465</v>
      </c>
      <c r="H12" s="82" t="s">
        <v>466</v>
      </c>
    </row>
    <row r="13" spans="1:10" x14ac:dyDescent="0.25">
      <c r="B13"/>
      <c r="C13" s="83"/>
      <c r="D13" s="83"/>
      <c r="E13" s="83"/>
      <c r="F13" s="83"/>
      <c r="G13" s="83"/>
      <c r="H13" s="83"/>
    </row>
    <row r="14" spans="1:10" x14ac:dyDescent="0.25">
      <c r="B14"/>
      <c r="C14" s="83"/>
      <c r="D14" s="83"/>
      <c r="E14" s="83"/>
      <c r="F14" s="83"/>
      <c r="G14" s="83"/>
      <c r="H14" s="83"/>
    </row>
    <row r="15" spans="1:10" x14ac:dyDescent="0.25">
      <c r="A15" s="69">
        <v>1</v>
      </c>
      <c r="B15" t="s">
        <v>6</v>
      </c>
      <c r="C15" s="83">
        <v>141403892.28</v>
      </c>
      <c r="D15" s="83">
        <v>53046594.909999996</v>
      </c>
      <c r="E15" s="83">
        <v>194450487.19</v>
      </c>
      <c r="F15" s="83">
        <v>107372505.06999999</v>
      </c>
      <c r="G15" s="83">
        <v>107372505.06999999</v>
      </c>
      <c r="H15" s="83">
        <v>87077982.120000005</v>
      </c>
    </row>
    <row r="16" spans="1:10" x14ac:dyDescent="0.25">
      <c r="B16"/>
      <c r="C16" s="83"/>
      <c r="D16" s="83"/>
      <c r="E16" s="83"/>
      <c r="F16" s="83"/>
      <c r="G16" s="83"/>
      <c r="H16" s="83"/>
    </row>
    <row r="17" spans="1:8" x14ac:dyDescent="0.25">
      <c r="A17" s="69">
        <v>1.1000000000000001</v>
      </c>
      <c r="B17" t="s">
        <v>467</v>
      </c>
      <c r="C17" s="83">
        <v>76050000</v>
      </c>
      <c r="D17" s="83">
        <v>42902578.649999999</v>
      </c>
      <c r="E17" s="83">
        <v>118952578.65000001</v>
      </c>
      <c r="F17" s="83">
        <v>72176156</v>
      </c>
      <c r="G17" s="83">
        <v>72176156</v>
      </c>
      <c r="H17" s="83">
        <v>46776422.649999999</v>
      </c>
    </row>
    <row r="18" spans="1:8" x14ac:dyDescent="0.25">
      <c r="B18" t="s">
        <v>468</v>
      </c>
      <c r="C18" s="83"/>
      <c r="D18" s="83"/>
      <c r="E18" s="83"/>
      <c r="F18" s="83"/>
      <c r="G18" s="83"/>
      <c r="H18" s="83"/>
    </row>
    <row r="19" spans="1:8" x14ac:dyDescent="0.25">
      <c r="A19" s="69">
        <v>1.2</v>
      </c>
      <c r="B19" t="s">
        <v>467</v>
      </c>
      <c r="C19" s="83">
        <v>24500000</v>
      </c>
      <c r="D19" s="83">
        <v>4449704.59</v>
      </c>
      <c r="E19" s="83">
        <v>28949704.59</v>
      </c>
      <c r="F19" s="83">
        <v>20804929.73</v>
      </c>
      <c r="G19" s="83">
        <v>20804929.73</v>
      </c>
      <c r="H19" s="83">
        <v>8144774.8600000003</v>
      </c>
    </row>
    <row r="20" spans="1:8" x14ac:dyDescent="0.25">
      <c r="B20" t="s">
        <v>469</v>
      </c>
      <c r="C20" s="83"/>
      <c r="D20" s="83"/>
      <c r="E20" s="83"/>
      <c r="F20" s="83"/>
      <c r="G20" s="83"/>
      <c r="H20" s="83"/>
    </row>
    <row r="21" spans="1:8" x14ac:dyDescent="0.25">
      <c r="A21" s="69">
        <v>1.3</v>
      </c>
      <c r="B21" t="s">
        <v>7</v>
      </c>
      <c r="C21" s="83">
        <v>25759839.280000001</v>
      </c>
      <c r="D21" s="83">
        <v>9262759.2799999993</v>
      </c>
      <c r="E21" s="83">
        <v>35022598.560000002</v>
      </c>
      <c r="F21" s="83">
        <v>5301755.42</v>
      </c>
      <c r="G21" s="83">
        <v>5301755.42</v>
      </c>
      <c r="H21" s="83">
        <v>29720843.140000001</v>
      </c>
    </row>
    <row r="22" spans="1:8" x14ac:dyDescent="0.25">
      <c r="A22" s="69">
        <v>1.4</v>
      </c>
      <c r="B22" t="s">
        <v>8</v>
      </c>
      <c r="C22" s="83">
        <v>4770043</v>
      </c>
      <c r="D22" s="83">
        <v>-1538153.3</v>
      </c>
      <c r="E22" s="83">
        <v>3231889.7</v>
      </c>
      <c r="F22" s="83">
        <v>3229308</v>
      </c>
      <c r="G22" s="83">
        <v>3229308</v>
      </c>
      <c r="H22" s="83">
        <v>2581.6999999999998</v>
      </c>
    </row>
    <row r="23" spans="1:8" x14ac:dyDescent="0.25">
      <c r="A23" s="69">
        <v>1.5</v>
      </c>
      <c r="B23" t="s">
        <v>9</v>
      </c>
      <c r="C23" s="83">
        <v>9700000</v>
      </c>
      <c r="D23" s="83">
        <v>-1406284.31</v>
      </c>
      <c r="E23" s="83">
        <v>8293715.6900000004</v>
      </c>
      <c r="F23" s="83">
        <v>5860355.9199999999</v>
      </c>
      <c r="G23" s="83">
        <v>5860355.9199999999</v>
      </c>
      <c r="H23" s="83">
        <v>2433359.77</v>
      </c>
    </row>
    <row r="24" spans="1:8" x14ac:dyDescent="0.25">
      <c r="A24" s="69">
        <v>1.6</v>
      </c>
      <c r="B24" t="s">
        <v>255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</row>
    <row r="25" spans="1:8" x14ac:dyDescent="0.25">
      <c r="A25" s="69">
        <v>1.7</v>
      </c>
      <c r="B25" t="s">
        <v>10</v>
      </c>
      <c r="C25" s="83">
        <v>624010</v>
      </c>
      <c r="D25" s="83">
        <v>-624010</v>
      </c>
      <c r="E25" s="83">
        <v>0</v>
      </c>
      <c r="F25" s="83">
        <v>0</v>
      </c>
      <c r="G25" s="83">
        <v>0</v>
      </c>
      <c r="H25" s="83">
        <v>0</v>
      </c>
    </row>
    <row r="26" spans="1:8" x14ac:dyDescent="0.25">
      <c r="B26"/>
      <c r="C26" s="83"/>
      <c r="D26" s="83"/>
      <c r="E26" s="83"/>
      <c r="F26" s="83"/>
      <c r="G26" s="83"/>
      <c r="H26" s="83"/>
    </row>
    <row r="27" spans="1:8" x14ac:dyDescent="0.25">
      <c r="A27" s="69">
        <v>2</v>
      </c>
      <c r="B27" t="s">
        <v>11</v>
      </c>
      <c r="C27" s="83">
        <v>52339105</v>
      </c>
      <c r="D27" s="83">
        <v>3857859.57</v>
      </c>
      <c r="E27" s="83">
        <v>56196964.57</v>
      </c>
      <c r="F27" s="83">
        <v>38082169.100000001</v>
      </c>
      <c r="G27" s="83">
        <v>38082169.100000001</v>
      </c>
      <c r="H27" s="83">
        <v>18114795.469999999</v>
      </c>
    </row>
    <row r="28" spans="1:8" x14ac:dyDescent="0.25">
      <c r="B28"/>
      <c r="C28" s="83"/>
      <c r="D28" s="83"/>
      <c r="E28" s="83"/>
      <c r="F28" s="83"/>
      <c r="G28" s="83"/>
      <c r="H28" s="83"/>
    </row>
    <row r="29" spans="1:8" x14ac:dyDescent="0.25">
      <c r="A29" s="69">
        <v>2.2000000000000002</v>
      </c>
      <c r="B29" t="s">
        <v>12</v>
      </c>
      <c r="C29" s="83">
        <v>730000</v>
      </c>
      <c r="D29" s="83">
        <v>238538.84</v>
      </c>
      <c r="E29" s="83">
        <v>968538.84</v>
      </c>
      <c r="F29" s="83">
        <v>654901.76000000001</v>
      </c>
      <c r="G29" s="83">
        <v>654901.76000000001</v>
      </c>
      <c r="H29" s="83">
        <v>313637.08</v>
      </c>
    </row>
    <row r="30" spans="1:8" x14ac:dyDescent="0.25">
      <c r="A30" s="69">
        <v>2.2999999999999998</v>
      </c>
      <c r="B30" t="s">
        <v>470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</row>
    <row r="31" spans="1:8" x14ac:dyDescent="0.25">
      <c r="B31" t="s">
        <v>471</v>
      </c>
      <c r="C31" s="83"/>
      <c r="D31" s="83"/>
      <c r="E31" s="83"/>
      <c r="F31" s="83"/>
      <c r="G31" s="83"/>
      <c r="H31" s="83"/>
    </row>
    <row r="32" spans="1:8" x14ac:dyDescent="0.25">
      <c r="A32" s="69">
        <v>2.4</v>
      </c>
      <c r="B32" t="s">
        <v>472</v>
      </c>
      <c r="C32" s="83">
        <v>8682735</v>
      </c>
      <c r="D32" s="83">
        <v>748785.79</v>
      </c>
      <c r="E32" s="83">
        <v>9431520.7899999991</v>
      </c>
      <c r="F32" s="83">
        <v>6853660.71</v>
      </c>
      <c r="G32" s="83">
        <v>6853660.71</v>
      </c>
      <c r="H32" s="83">
        <v>2577860.08</v>
      </c>
    </row>
    <row r="33" spans="1:8" x14ac:dyDescent="0.25">
      <c r="B33" t="s">
        <v>473</v>
      </c>
      <c r="C33" s="83"/>
      <c r="D33" s="83"/>
      <c r="E33" s="83"/>
      <c r="F33" s="83"/>
      <c r="G33" s="83"/>
      <c r="H33" s="83"/>
    </row>
    <row r="34" spans="1:8" x14ac:dyDescent="0.25">
      <c r="A34" s="69">
        <v>2.5</v>
      </c>
      <c r="B34" t="s">
        <v>474</v>
      </c>
      <c r="C34" s="83">
        <v>860000</v>
      </c>
      <c r="D34" s="83">
        <v>1563891.36</v>
      </c>
      <c r="E34" s="83">
        <v>2423891.36</v>
      </c>
      <c r="F34" s="83">
        <v>1970423.39</v>
      </c>
      <c r="G34" s="83">
        <v>1970423.39</v>
      </c>
      <c r="H34" s="83">
        <v>453467.97</v>
      </c>
    </row>
    <row r="35" spans="1:8" x14ac:dyDescent="0.25">
      <c r="B35" t="s">
        <v>475</v>
      </c>
      <c r="C35" s="83"/>
      <c r="D35" s="83"/>
      <c r="E35" s="83"/>
      <c r="F35" s="83"/>
      <c r="G35" s="83"/>
      <c r="H35" s="83"/>
    </row>
    <row r="36" spans="1:8" x14ac:dyDescent="0.25">
      <c r="A36" s="69">
        <v>2.6</v>
      </c>
      <c r="B36" t="s">
        <v>13</v>
      </c>
      <c r="C36" s="83">
        <v>28241343</v>
      </c>
      <c r="D36" s="83">
        <v>-34407.4</v>
      </c>
      <c r="E36" s="83">
        <v>28206935.600000001</v>
      </c>
      <c r="F36" s="83">
        <v>18212888.210000001</v>
      </c>
      <c r="G36" s="83">
        <v>18212888.210000001</v>
      </c>
      <c r="H36" s="83">
        <v>9994047.3900000006</v>
      </c>
    </row>
    <row r="37" spans="1:8" x14ac:dyDescent="0.25">
      <c r="A37" s="69">
        <v>2.7</v>
      </c>
      <c r="B37" t="s">
        <v>476</v>
      </c>
      <c r="C37" s="83">
        <v>2168000</v>
      </c>
      <c r="D37" s="83">
        <v>1487605.52</v>
      </c>
      <c r="E37" s="83">
        <v>3655605.52</v>
      </c>
      <c r="F37" s="83">
        <v>3233665.12</v>
      </c>
      <c r="G37" s="83">
        <v>3233665.12</v>
      </c>
      <c r="H37" s="83">
        <v>421940.4</v>
      </c>
    </row>
    <row r="38" spans="1:8" x14ac:dyDescent="0.25">
      <c r="B38" t="s">
        <v>477</v>
      </c>
      <c r="C38" s="83"/>
      <c r="D38" s="83"/>
      <c r="E38" s="83"/>
      <c r="F38" s="83"/>
      <c r="G38" s="83"/>
      <c r="H38" s="83"/>
    </row>
    <row r="39" spans="1:8" x14ac:dyDescent="0.25">
      <c r="A39" s="69">
        <v>2.8</v>
      </c>
      <c r="B39" t="s">
        <v>14</v>
      </c>
      <c r="C39" s="83">
        <v>1620700</v>
      </c>
      <c r="D39" s="83">
        <v>107439.2</v>
      </c>
      <c r="E39" s="83">
        <v>1728139.2</v>
      </c>
      <c r="F39" s="83">
        <v>502700.2</v>
      </c>
      <c r="G39" s="83">
        <v>502700.2</v>
      </c>
      <c r="H39" s="83">
        <v>1225439</v>
      </c>
    </row>
    <row r="40" spans="1:8" x14ac:dyDescent="0.25">
      <c r="A40" s="69">
        <v>2.9</v>
      </c>
      <c r="B40" t="s">
        <v>478</v>
      </c>
      <c r="C40" s="83">
        <v>734881</v>
      </c>
      <c r="D40" s="83">
        <v>317257.18</v>
      </c>
      <c r="E40" s="83">
        <v>1052138.18</v>
      </c>
      <c r="F40" s="83">
        <v>898633.93</v>
      </c>
      <c r="G40" s="83">
        <v>898633.93</v>
      </c>
      <c r="H40" s="83">
        <v>153504.25</v>
      </c>
    </row>
    <row r="41" spans="1:8" x14ac:dyDescent="0.25">
      <c r="B41" t="s">
        <v>479</v>
      </c>
      <c r="C41" s="83"/>
      <c r="D41" s="83"/>
      <c r="E41" s="83"/>
      <c r="F41" s="83"/>
      <c r="G41" s="83"/>
      <c r="H41" s="83"/>
    </row>
    <row r="42" spans="1:8" x14ac:dyDescent="0.25">
      <c r="B42"/>
      <c r="C42" s="83"/>
      <c r="D42" s="83"/>
      <c r="E42" s="83"/>
      <c r="F42" s="83"/>
      <c r="G42" s="83"/>
      <c r="H42" s="83"/>
    </row>
    <row r="43" spans="1:8" x14ac:dyDescent="0.25">
      <c r="A43" s="69">
        <v>3</v>
      </c>
      <c r="B43" t="s">
        <v>15</v>
      </c>
      <c r="C43" s="83">
        <v>176851966.62</v>
      </c>
      <c r="D43" s="83">
        <v>-32296476.539999999</v>
      </c>
      <c r="E43" s="83">
        <v>144555490.08000001</v>
      </c>
      <c r="F43" s="83">
        <v>110591095.95999999</v>
      </c>
      <c r="G43" s="83">
        <v>109374371.31</v>
      </c>
      <c r="H43" s="83">
        <v>33964394.119999997</v>
      </c>
    </row>
    <row r="44" spans="1:8" x14ac:dyDescent="0.25">
      <c r="B44"/>
      <c r="C44" s="83"/>
      <c r="D44" s="83"/>
      <c r="E44" s="83"/>
      <c r="F44" s="83"/>
      <c r="G44" s="83"/>
      <c r="H44" s="83"/>
    </row>
    <row r="45" spans="1:8" x14ac:dyDescent="0.25">
      <c r="A45" s="69">
        <v>3.1</v>
      </c>
      <c r="B45" t="s">
        <v>16</v>
      </c>
      <c r="C45" s="83">
        <v>37761000</v>
      </c>
      <c r="D45" s="83">
        <v>2828476.74</v>
      </c>
      <c r="E45" s="83">
        <v>40589476.740000002</v>
      </c>
      <c r="F45" s="83">
        <v>33080544.030000001</v>
      </c>
      <c r="G45" s="83">
        <v>33080544.030000001</v>
      </c>
      <c r="H45" s="83">
        <v>7508932.71</v>
      </c>
    </row>
    <row r="46" spans="1:8" x14ac:dyDescent="0.25">
      <c r="A46" s="69">
        <v>3.2</v>
      </c>
      <c r="B46" t="s">
        <v>17</v>
      </c>
      <c r="C46" s="83">
        <v>7063000</v>
      </c>
      <c r="D46" s="83">
        <v>432943.74</v>
      </c>
      <c r="E46" s="83">
        <v>7495943.7400000002</v>
      </c>
      <c r="F46" s="83">
        <v>5989233.7699999996</v>
      </c>
      <c r="G46" s="83">
        <v>5989233.7699999996</v>
      </c>
      <c r="H46" s="83">
        <v>1506709.97</v>
      </c>
    </row>
    <row r="47" spans="1:8" x14ac:dyDescent="0.25">
      <c r="A47" s="69">
        <v>3.3</v>
      </c>
      <c r="B47" t="s">
        <v>480</v>
      </c>
      <c r="C47" s="83">
        <v>74777796.920000002</v>
      </c>
      <c r="D47" s="83">
        <v>-37286529.899999999</v>
      </c>
      <c r="E47" s="83">
        <v>37491267.020000003</v>
      </c>
      <c r="F47" s="83">
        <v>32595885.260000002</v>
      </c>
      <c r="G47" s="83">
        <v>32595885.260000002</v>
      </c>
      <c r="H47" s="83">
        <v>4895381.76</v>
      </c>
    </row>
    <row r="48" spans="1:8" x14ac:dyDescent="0.25">
      <c r="B48" t="s">
        <v>481</v>
      </c>
      <c r="C48" s="83"/>
      <c r="D48" s="83"/>
      <c r="E48" s="83"/>
      <c r="F48" s="83"/>
      <c r="G48" s="83"/>
      <c r="H48" s="83"/>
    </row>
    <row r="49" spans="1:8" x14ac:dyDescent="0.25">
      <c r="A49" s="69">
        <v>3.4</v>
      </c>
      <c r="B49" t="s">
        <v>482</v>
      </c>
      <c r="C49" s="83">
        <v>2860240.7</v>
      </c>
      <c r="D49" s="83">
        <v>-501256.97</v>
      </c>
      <c r="E49" s="83">
        <v>2358983.73</v>
      </c>
      <c r="F49" s="83">
        <v>1736785.32</v>
      </c>
      <c r="G49" s="83">
        <v>1736785.32</v>
      </c>
      <c r="H49" s="83">
        <v>622198.41</v>
      </c>
    </row>
    <row r="50" spans="1:8" x14ac:dyDescent="0.25">
      <c r="B50" t="s">
        <v>483</v>
      </c>
      <c r="C50" s="83"/>
      <c r="D50" s="83"/>
      <c r="E50" s="83"/>
      <c r="F50" s="83"/>
      <c r="G50" s="83"/>
      <c r="H50" s="83"/>
    </row>
    <row r="51" spans="1:8" x14ac:dyDescent="0.25">
      <c r="A51" s="69">
        <v>3.5</v>
      </c>
      <c r="B51" t="s">
        <v>484</v>
      </c>
      <c r="C51" s="83">
        <v>30236034</v>
      </c>
      <c r="D51" s="83">
        <v>3116663.93</v>
      </c>
      <c r="E51" s="83">
        <v>33352697.93</v>
      </c>
      <c r="F51" s="83">
        <v>22489610.969999999</v>
      </c>
      <c r="G51" s="83">
        <v>22489610.969999999</v>
      </c>
      <c r="H51" s="83">
        <v>10863086.960000001</v>
      </c>
    </row>
    <row r="52" spans="1:8" x14ac:dyDescent="0.25">
      <c r="B52" t="s">
        <v>485</v>
      </c>
      <c r="C52" s="83"/>
      <c r="D52" s="83"/>
      <c r="E52" s="83"/>
      <c r="F52" s="83"/>
      <c r="G52" s="83"/>
      <c r="H52" s="83"/>
    </row>
    <row r="53" spans="1:8" x14ac:dyDescent="0.25">
      <c r="A53" s="69">
        <v>3.6</v>
      </c>
      <c r="B53" t="s">
        <v>486</v>
      </c>
      <c r="C53" s="83">
        <v>1950000</v>
      </c>
      <c r="D53" s="83">
        <v>102935.52</v>
      </c>
      <c r="E53" s="83">
        <v>2052935.52</v>
      </c>
      <c r="F53" s="83">
        <v>1473357.7</v>
      </c>
      <c r="G53" s="83">
        <v>1459357.69</v>
      </c>
      <c r="H53" s="83">
        <v>579577.81999999995</v>
      </c>
    </row>
    <row r="54" spans="1:8" x14ac:dyDescent="0.25">
      <c r="B54" t="s">
        <v>487</v>
      </c>
      <c r="C54" s="83"/>
      <c r="D54" s="83"/>
      <c r="E54" s="83"/>
      <c r="F54" s="83"/>
      <c r="G54" s="83"/>
      <c r="H54" s="83"/>
    </row>
    <row r="55" spans="1:8" x14ac:dyDescent="0.25">
      <c r="A55" s="69">
        <v>3.7</v>
      </c>
      <c r="B55" t="s">
        <v>18</v>
      </c>
      <c r="C55" s="83">
        <v>130600</v>
      </c>
      <c r="D55" s="83">
        <v>-64396.47</v>
      </c>
      <c r="E55" s="83">
        <v>66203.53</v>
      </c>
      <c r="F55" s="83">
        <v>30690.73</v>
      </c>
      <c r="G55" s="83">
        <v>30690.73</v>
      </c>
      <c r="H55" s="83">
        <v>35512.800000000003</v>
      </c>
    </row>
    <row r="56" spans="1:8" x14ac:dyDescent="0.25">
      <c r="A56" s="69">
        <v>3.8</v>
      </c>
      <c r="B56" t="s">
        <v>19</v>
      </c>
      <c r="C56" s="83">
        <v>14500000</v>
      </c>
      <c r="D56" s="83">
        <v>-7576521.3799999999</v>
      </c>
      <c r="E56" s="83">
        <v>6923478.6200000001</v>
      </c>
      <c r="F56" s="83">
        <v>3756367.6</v>
      </c>
      <c r="G56" s="83">
        <v>2553642.96</v>
      </c>
      <c r="H56" s="83">
        <v>3167111.02</v>
      </c>
    </row>
    <row r="57" spans="1:8" x14ac:dyDescent="0.25">
      <c r="A57" s="69">
        <v>3.9</v>
      </c>
      <c r="B57" t="s">
        <v>20</v>
      </c>
      <c r="C57" s="83">
        <v>7573295</v>
      </c>
      <c r="D57" s="83">
        <v>6651208.25</v>
      </c>
      <c r="E57" s="83">
        <v>14224503.25</v>
      </c>
      <c r="F57" s="83">
        <v>9438620.5800000001</v>
      </c>
      <c r="G57" s="83">
        <v>9438620.5800000001</v>
      </c>
      <c r="H57" s="83">
        <v>4785882.67</v>
      </c>
    </row>
    <row r="58" spans="1:8" x14ac:dyDescent="0.25">
      <c r="B58"/>
      <c r="C58" s="83"/>
      <c r="D58" s="83"/>
      <c r="E58" s="83"/>
      <c r="F58" s="83"/>
      <c r="G58" s="83"/>
      <c r="H58" s="83"/>
    </row>
    <row r="59" spans="1:8" x14ac:dyDescent="0.25">
      <c r="A59" s="69">
        <v>4</v>
      </c>
      <c r="B59" t="s">
        <v>488</v>
      </c>
      <c r="C59" s="83">
        <v>28240377</v>
      </c>
      <c r="D59" s="83">
        <v>-3702474.04</v>
      </c>
      <c r="E59" s="83">
        <v>24537902.960000001</v>
      </c>
      <c r="F59" s="83">
        <v>18093450.039999999</v>
      </c>
      <c r="G59" s="83">
        <v>18093450.039999999</v>
      </c>
      <c r="H59" s="83">
        <v>6444452.9199999999</v>
      </c>
    </row>
    <row r="60" spans="1:8" x14ac:dyDescent="0.25">
      <c r="B60" t="s">
        <v>489</v>
      </c>
      <c r="C60" s="83"/>
      <c r="D60" s="83"/>
      <c r="E60" s="83"/>
      <c r="F60" s="83"/>
      <c r="G60" s="83"/>
      <c r="H60" s="83"/>
    </row>
    <row r="61" spans="1:8" x14ac:dyDescent="0.25">
      <c r="B61"/>
      <c r="C61" s="83"/>
      <c r="D61" s="83"/>
      <c r="E61" s="83"/>
      <c r="F61" s="83"/>
      <c r="G61" s="83"/>
      <c r="H61" s="83"/>
    </row>
    <row r="62" spans="1:8" x14ac:dyDescent="0.25">
      <c r="A62" s="69">
        <v>4.0999999999999996</v>
      </c>
      <c r="B62" t="s">
        <v>490</v>
      </c>
      <c r="C62" s="83">
        <v>12000000</v>
      </c>
      <c r="D62" s="83">
        <v>1175000</v>
      </c>
      <c r="E62" s="83">
        <v>13175000</v>
      </c>
      <c r="F62" s="83">
        <v>10175000</v>
      </c>
      <c r="G62" s="83">
        <v>10175000</v>
      </c>
      <c r="H62" s="83">
        <v>3000000</v>
      </c>
    </row>
    <row r="63" spans="1:8" x14ac:dyDescent="0.25">
      <c r="B63" t="s">
        <v>491</v>
      </c>
      <c r="C63" s="83"/>
      <c r="D63" s="83"/>
      <c r="E63" s="83"/>
      <c r="F63" s="83"/>
      <c r="G63" s="83"/>
      <c r="H63" s="83"/>
    </row>
    <row r="64" spans="1:8" x14ac:dyDescent="0.25">
      <c r="A64" s="69">
        <v>4.2</v>
      </c>
      <c r="B64" t="s">
        <v>492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</row>
    <row r="65" spans="1:8" x14ac:dyDescent="0.25">
      <c r="B65" t="s">
        <v>493</v>
      </c>
      <c r="C65" s="83"/>
      <c r="D65" s="83"/>
      <c r="E65" s="83"/>
      <c r="F65" s="83"/>
      <c r="G65" s="83"/>
      <c r="H65" s="83"/>
    </row>
    <row r="66" spans="1:8" x14ac:dyDescent="0.25">
      <c r="A66" s="69">
        <v>4.3</v>
      </c>
      <c r="B66" t="s">
        <v>21</v>
      </c>
      <c r="C66" s="83">
        <v>190000</v>
      </c>
      <c r="D66" s="83">
        <v>-190000</v>
      </c>
      <c r="E66" s="83">
        <v>0</v>
      </c>
      <c r="F66" s="83">
        <v>0</v>
      </c>
      <c r="G66" s="83">
        <v>0</v>
      </c>
      <c r="H66" s="83">
        <v>0</v>
      </c>
    </row>
    <row r="67" spans="1:8" x14ac:dyDescent="0.25">
      <c r="A67" s="69">
        <v>4.4000000000000004</v>
      </c>
      <c r="B67" t="s">
        <v>22</v>
      </c>
      <c r="C67" s="83">
        <v>16050377</v>
      </c>
      <c r="D67" s="83">
        <v>-4687474.04</v>
      </c>
      <c r="E67" s="83">
        <v>11362902.960000001</v>
      </c>
      <c r="F67" s="83">
        <v>7918450.04</v>
      </c>
      <c r="G67" s="83">
        <v>7918450.04</v>
      </c>
      <c r="H67" s="83">
        <v>3444452.92</v>
      </c>
    </row>
    <row r="68" spans="1:8" x14ac:dyDescent="0.25">
      <c r="A68" s="69">
        <v>4.5</v>
      </c>
      <c r="B68" t="s">
        <v>494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</row>
    <row r="69" spans="1:8" x14ac:dyDescent="0.25">
      <c r="A69" s="69">
        <v>4.5999999999999996</v>
      </c>
      <c r="B69" t="s">
        <v>495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</row>
    <row r="70" spans="1:8" x14ac:dyDescent="0.25">
      <c r="B70" t="s">
        <v>496</v>
      </c>
      <c r="C70" s="83"/>
      <c r="D70" s="83"/>
      <c r="E70" s="83"/>
      <c r="F70" s="83"/>
      <c r="G70" s="83"/>
      <c r="H70" s="83"/>
    </row>
    <row r="71" spans="1:8" x14ac:dyDescent="0.25">
      <c r="A71" s="69">
        <v>4.7</v>
      </c>
      <c r="B71" t="s">
        <v>497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</row>
    <row r="72" spans="1:8" x14ac:dyDescent="0.25">
      <c r="A72" s="69">
        <v>4.8</v>
      </c>
      <c r="B72" t="s">
        <v>498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</row>
    <row r="73" spans="1:8" x14ac:dyDescent="0.25">
      <c r="A73" s="69">
        <v>4.9000000000000004</v>
      </c>
      <c r="B73" t="s">
        <v>499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</row>
    <row r="74" spans="1:8" x14ac:dyDescent="0.25">
      <c r="B74"/>
      <c r="C74" s="83"/>
      <c r="D74" s="83"/>
      <c r="E74" s="83"/>
      <c r="F74" s="83"/>
      <c r="G74" s="83"/>
      <c r="H74" s="83"/>
    </row>
    <row r="75" spans="1:8" x14ac:dyDescent="0.25">
      <c r="A75" s="69">
        <v>5</v>
      </c>
      <c r="B75" t="s">
        <v>23</v>
      </c>
      <c r="C75" s="83">
        <v>13934019.1</v>
      </c>
      <c r="D75" s="83">
        <v>-5979331.71</v>
      </c>
      <c r="E75" s="83">
        <v>7954687.3899999997</v>
      </c>
      <c r="F75" s="83">
        <v>6641332.6699999999</v>
      </c>
      <c r="G75" s="83">
        <v>6641332.6699999999</v>
      </c>
      <c r="H75" s="83">
        <v>1313354.72</v>
      </c>
    </row>
    <row r="76" spans="1:8" x14ac:dyDescent="0.25">
      <c r="B76"/>
      <c r="C76" s="83"/>
      <c r="D76" s="83"/>
      <c r="E76" s="83"/>
      <c r="F76" s="83"/>
      <c r="G76" s="83"/>
      <c r="H76" s="83"/>
    </row>
    <row r="77" spans="1:8" x14ac:dyDescent="0.25">
      <c r="A77" s="69">
        <v>5.0999999999999996</v>
      </c>
      <c r="B77" t="s">
        <v>24</v>
      </c>
      <c r="C77" s="83">
        <v>2674000</v>
      </c>
      <c r="D77" s="83">
        <v>-2066384.01</v>
      </c>
      <c r="E77" s="83">
        <v>607615.99</v>
      </c>
      <c r="F77" s="83">
        <v>454861.27</v>
      </c>
      <c r="G77" s="83">
        <v>454861.27</v>
      </c>
      <c r="H77" s="83">
        <v>152754.72</v>
      </c>
    </row>
    <row r="78" spans="1:8" x14ac:dyDescent="0.25">
      <c r="A78" s="69">
        <v>5.2</v>
      </c>
      <c r="B78" t="s">
        <v>500</v>
      </c>
      <c r="C78" s="83">
        <v>400000</v>
      </c>
      <c r="D78" s="83">
        <v>-360000</v>
      </c>
      <c r="E78" s="83">
        <v>40000</v>
      </c>
      <c r="F78" s="83">
        <v>0</v>
      </c>
      <c r="G78" s="83">
        <v>0</v>
      </c>
      <c r="H78" s="83">
        <v>40000</v>
      </c>
    </row>
    <row r="79" spans="1:8" x14ac:dyDescent="0.25">
      <c r="B79" t="s">
        <v>501</v>
      </c>
      <c r="C79" s="83"/>
      <c r="D79" s="83"/>
      <c r="E79" s="83"/>
      <c r="F79" s="83"/>
      <c r="G79" s="83"/>
      <c r="H79" s="83"/>
    </row>
    <row r="80" spans="1:8" x14ac:dyDescent="0.25">
      <c r="A80" s="69">
        <v>5.3</v>
      </c>
      <c r="B80" t="s">
        <v>502</v>
      </c>
      <c r="C80" s="83">
        <v>70000</v>
      </c>
      <c r="D80" s="83">
        <v>-20000</v>
      </c>
      <c r="E80" s="83">
        <v>50000</v>
      </c>
      <c r="F80" s="83">
        <v>0</v>
      </c>
      <c r="G80" s="83">
        <v>0</v>
      </c>
      <c r="H80" s="83">
        <v>50000</v>
      </c>
    </row>
    <row r="81" spans="1:8" x14ac:dyDescent="0.25">
      <c r="B81" t="s">
        <v>475</v>
      </c>
      <c r="C81" s="83"/>
      <c r="D81" s="83"/>
      <c r="E81" s="83"/>
      <c r="F81" s="83"/>
      <c r="G81" s="83"/>
      <c r="H81" s="83"/>
    </row>
    <row r="82" spans="1:8" x14ac:dyDescent="0.25">
      <c r="A82" s="69">
        <v>5.4</v>
      </c>
      <c r="B82" t="s">
        <v>25</v>
      </c>
      <c r="C82" s="83">
        <v>8266019.0999999996</v>
      </c>
      <c r="D82" s="83">
        <v>-1841619.1</v>
      </c>
      <c r="E82" s="83">
        <v>6424400</v>
      </c>
      <c r="F82" s="83">
        <v>5753800</v>
      </c>
      <c r="G82" s="83">
        <v>5753800</v>
      </c>
      <c r="H82" s="83">
        <v>670600</v>
      </c>
    </row>
    <row r="83" spans="1:8" x14ac:dyDescent="0.25">
      <c r="A83" s="69">
        <v>5.5</v>
      </c>
      <c r="B83" t="s">
        <v>306</v>
      </c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83">
        <v>0</v>
      </c>
    </row>
    <row r="84" spans="1:8" x14ac:dyDescent="0.25">
      <c r="A84" s="69">
        <v>5.6</v>
      </c>
      <c r="B84" t="s">
        <v>26</v>
      </c>
      <c r="C84" s="83">
        <v>2474000</v>
      </c>
      <c r="D84" s="83">
        <v>-1701328.6</v>
      </c>
      <c r="E84" s="83">
        <v>772671.4</v>
      </c>
      <c r="F84" s="83">
        <v>432671.4</v>
      </c>
      <c r="G84" s="83">
        <v>432671.4</v>
      </c>
      <c r="H84" s="83">
        <v>340000</v>
      </c>
    </row>
    <row r="85" spans="1:8" x14ac:dyDescent="0.25">
      <c r="A85" s="69">
        <v>5.7</v>
      </c>
      <c r="B85" t="s">
        <v>503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0</v>
      </c>
    </row>
    <row r="86" spans="1:8" x14ac:dyDescent="0.25">
      <c r="A86" s="69">
        <v>5.8</v>
      </c>
      <c r="B86" t="s">
        <v>504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</row>
    <row r="87" spans="1:8" x14ac:dyDescent="0.25">
      <c r="A87" s="69">
        <v>5.9</v>
      </c>
      <c r="B87" t="s">
        <v>27</v>
      </c>
      <c r="C87" s="83">
        <v>50000</v>
      </c>
      <c r="D87" s="83">
        <v>10000</v>
      </c>
      <c r="E87" s="83">
        <v>60000</v>
      </c>
      <c r="F87" s="83">
        <v>0</v>
      </c>
      <c r="G87" s="83">
        <v>0</v>
      </c>
      <c r="H87" s="83">
        <v>60000</v>
      </c>
    </row>
    <row r="88" spans="1:8" x14ac:dyDescent="0.25">
      <c r="B88"/>
      <c r="C88" s="83"/>
      <c r="D88" s="83"/>
      <c r="E88" s="83"/>
      <c r="F88" s="83"/>
      <c r="G88" s="83"/>
      <c r="H88" s="83"/>
    </row>
    <row r="89" spans="1:8" x14ac:dyDescent="0.25">
      <c r="A89" s="69">
        <v>6</v>
      </c>
      <c r="B89" t="s">
        <v>28</v>
      </c>
      <c r="C89" s="83">
        <v>34868063</v>
      </c>
      <c r="D89" s="83">
        <v>-5233935</v>
      </c>
      <c r="E89" s="83">
        <v>29634128</v>
      </c>
      <c r="F89" s="83">
        <v>10343231.09</v>
      </c>
      <c r="G89" s="83">
        <v>10343231.09</v>
      </c>
      <c r="H89" s="83">
        <v>19290896.91</v>
      </c>
    </row>
    <row r="90" spans="1:8" x14ac:dyDescent="0.25">
      <c r="B90"/>
      <c r="C90" s="83"/>
      <c r="D90" s="83"/>
      <c r="E90" s="83"/>
      <c r="F90" s="83"/>
      <c r="G90" s="83"/>
      <c r="H90" s="83"/>
    </row>
    <row r="91" spans="1:8" x14ac:dyDescent="0.25">
      <c r="A91" s="69">
        <v>6.1</v>
      </c>
      <c r="B91" t="s">
        <v>505</v>
      </c>
      <c r="C91" s="83">
        <v>34868063</v>
      </c>
      <c r="D91" s="83">
        <v>-5233935</v>
      </c>
      <c r="E91" s="83">
        <v>29634128</v>
      </c>
      <c r="F91" s="83">
        <v>10343231.09</v>
      </c>
      <c r="G91" s="83">
        <v>10343231.09</v>
      </c>
      <c r="H91" s="83">
        <v>19290896.91</v>
      </c>
    </row>
    <row r="92" spans="1:8" x14ac:dyDescent="0.25">
      <c r="B92" t="s">
        <v>493</v>
      </c>
      <c r="C92" s="83"/>
      <c r="D92" s="83"/>
      <c r="E92" s="83"/>
      <c r="F92" s="83"/>
      <c r="G92" s="83"/>
      <c r="H92" s="83"/>
    </row>
    <row r="93" spans="1:8" x14ac:dyDescent="0.25">
      <c r="A93" s="69">
        <v>6.2</v>
      </c>
      <c r="B93" t="s">
        <v>506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</row>
    <row r="94" spans="1:8" x14ac:dyDescent="0.25">
      <c r="A94" s="69">
        <v>6.3</v>
      </c>
      <c r="B94" t="s">
        <v>507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</row>
    <row r="95" spans="1:8" x14ac:dyDescent="0.25">
      <c r="B95" t="s">
        <v>508</v>
      </c>
      <c r="C95" s="83"/>
      <c r="D95" s="83"/>
      <c r="E95" s="83"/>
      <c r="F95" s="83"/>
      <c r="G95" s="83"/>
      <c r="H95" s="83"/>
    </row>
    <row r="96" spans="1:8" x14ac:dyDescent="0.25">
      <c r="B96"/>
      <c r="C96" s="83"/>
      <c r="D96" s="83"/>
      <c r="E96" s="83"/>
      <c r="F96" s="83"/>
      <c r="G96" s="83"/>
      <c r="H96" s="83"/>
    </row>
    <row r="97" spans="1:8" x14ac:dyDescent="0.25">
      <c r="A97" s="69">
        <v>7</v>
      </c>
      <c r="B97" t="s">
        <v>509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</row>
    <row r="98" spans="1:8" x14ac:dyDescent="0.25">
      <c r="B98" t="s">
        <v>510</v>
      </c>
      <c r="C98" s="83"/>
      <c r="D98" s="83"/>
      <c r="E98" s="83"/>
      <c r="F98" s="83"/>
      <c r="G98" s="83"/>
      <c r="H98" s="83"/>
    </row>
    <row r="99" spans="1:8" x14ac:dyDescent="0.25">
      <c r="B99"/>
      <c r="C99" s="83"/>
      <c r="D99" s="83"/>
      <c r="E99" s="83"/>
      <c r="F99" s="83"/>
      <c r="G99" s="83"/>
      <c r="H99" s="83"/>
    </row>
    <row r="100" spans="1:8" x14ac:dyDescent="0.25">
      <c r="A100" s="69">
        <v>7.1</v>
      </c>
      <c r="B100" t="s">
        <v>511</v>
      </c>
      <c r="C100" s="83">
        <v>0</v>
      </c>
      <c r="D100" s="83">
        <v>0</v>
      </c>
      <c r="E100" s="83">
        <v>0</v>
      </c>
      <c r="F100" s="83">
        <v>0</v>
      </c>
      <c r="G100" s="83">
        <v>0</v>
      </c>
      <c r="H100" s="83">
        <v>0</v>
      </c>
    </row>
    <row r="101" spans="1:8" x14ac:dyDescent="0.25">
      <c r="B101" t="s">
        <v>512</v>
      </c>
      <c r="C101" s="83"/>
      <c r="D101" s="83"/>
      <c r="E101" s="83"/>
      <c r="F101" s="83"/>
      <c r="G101" s="83"/>
      <c r="H101" s="83"/>
    </row>
    <row r="102" spans="1:8" x14ac:dyDescent="0.25">
      <c r="A102" s="69">
        <v>7.2</v>
      </c>
      <c r="B102" t="s">
        <v>513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</row>
    <row r="103" spans="1:8" x14ac:dyDescent="0.25">
      <c r="A103" s="69">
        <v>7.3</v>
      </c>
      <c r="B103" t="s">
        <v>514</v>
      </c>
      <c r="C103" s="83">
        <v>0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</row>
    <row r="104" spans="1:8" x14ac:dyDescent="0.25">
      <c r="A104" s="69">
        <v>7.4</v>
      </c>
      <c r="B104" t="s">
        <v>515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</row>
    <row r="105" spans="1:8" x14ac:dyDescent="0.25">
      <c r="A105" s="69">
        <v>7.5</v>
      </c>
      <c r="B105" t="s">
        <v>516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</row>
    <row r="106" spans="1:8" x14ac:dyDescent="0.25">
      <c r="B106" t="s">
        <v>517</v>
      </c>
      <c r="C106" s="83"/>
      <c r="D106" s="83"/>
      <c r="E106" s="83"/>
      <c r="F106" s="83"/>
      <c r="G106" s="83"/>
      <c r="H106" s="83"/>
    </row>
    <row r="107" spans="1:8" x14ac:dyDescent="0.25">
      <c r="A107" s="69">
        <v>7.6</v>
      </c>
      <c r="B107" t="s">
        <v>518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</row>
    <row r="108" spans="1:8" x14ac:dyDescent="0.25">
      <c r="A108" s="69">
        <v>7.9</v>
      </c>
      <c r="B108" t="s">
        <v>519</v>
      </c>
      <c r="C108" s="83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</row>
    <row r="109" spans="1:8" x14ac:dyDescent="0.25">
      <c r="B109" t="s">
        <v>520</v>
      </c>
      <c r="C109" s="83"/>
      <c r="D109" s="83"/>
      <c r="E109" s="83"/>
      <c r="F109" s="83"/>
      <c r="G109" s="83"/>
      <c r="H109" s="83"/>
    </row>
    <row r="110" spans="1:8" x14ac:dyDescent="0.25">
      <c r="B110"/>
      <c r="C110" s="83"/>
      <c r="D110" s="83"/>
      <c r="E110" s="83"/>
      <c r="F110" s="83"/>
      <c r="G110" s="83"/>
      <c r="H110" s="83"/>
    </row>
    <row r="111" spans="1:8" x14ac:dyDescent="0.25">
      <c r="A111" s="69">
        <v>8</v>
      </c>
      <c r="B111" t="s">
        <v>29</v>
      </c>
      <c r="C111" s="83">
        <v>2300000</v>
      </c>
      <c r="D111" s="83">
        <v>580379.19999999995</v>
      </c>
      <c r="E111" s="83">
        <v>2880379.2</v>
      </c>
      <c r="F111" s="83">
        <v>2880379.2</v>
      </c>
      <c r="G111" s="83">
        <v>2880379.2</v>
      </c>
      <c r="H111" s="83">
        <v>0</v>
      </c>
    </row>
    <row r="112" spans="1:8" x14ac:dyDescent="0.25">
      <c r="B112"/>
      <c r="C112" s="83"/>
      <c r="D112" s="83"/>
      <c r="E112" s="83"/>
      <c r="F112" s="83"/>
      <c r="G112" s="83"/>
      <c r="H112" s="83"/>
    </row>
    <row r="113" spans="1:8" x14ac:dyDescent="0.25">
      <c r="A113" s="69">
        <v>8.1</v>
      </c>
      <c r="B113" t="s">
        <v>521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</row>
    <row r="114" spans="1:8" x14ac:dyDescent="0.25">
      <c r="A114" s="69">
        <v>8.3000000000000007</v>
      </c>
      <c r="B114" t="s">
        <v>522</v>
      </c>
      <c r="C114" s="83">
        <v>0</v>
      </c>
      <c r="D114" s="83">
        <v>0</v>
      </c>
      <c r="E114" s="83">
        <v>0</v>
      </c>
      <c r="F114" s="83">
        <v>0</v>
      </c>
      <c r="G114" s="83">
        <v>0</v>
      </c>
      <c r="H114" s="83">
        <v>0</v>
      </c>
    </row>
    <row r="115" spans="1:8" x14ac:dyDescent="0.25">
      <c r="A115" s="69">
        <v>8.5</v>
      </c>
      <c r="B115" t="s">
        <v>30</v>
      </c>
      <c r="C115" s="83">
        <v>2300000</v>
      </c>
      <c r="D115" s="83">
        <v>580379.19999999995</v>
      </c>
      <c r="E115" s="83">
        <v>2880379.2</v>
      </c>
      <c r="F115" s="83">
        <v>2880379.2</v>
      </c>
      <c r="G115" s="83">
        <v>2880379.2</v>
      </c>
      <c r="H115" s="83">
        <v>0</v>
      </c>
    </row>
    <row r="116" spans="1:8" x14ac:dyDescent="0.25">
      <c r="B116"/>
      <c r="C116" s="83"/>
      <c r="D116" s="83"/>
      <c r="E116" s="83"/>
      <c r="F116" s="83"/>
      <c r="G116" s="83"/>
      <c r="H116" s="83"/>
    </row>
    <row r="117" spans="1:8" x14ac:dyDescent="0.25">
      <c r="A117" s="69">
        <v>9</v>
      </c>
      <c r="B117" t="s">
        <v>523</v>
      </c>
      <c r="C117" s="83">
        <v>2000000</v>
      </c>
      <c r="D117" s="83">
        <v>-2000000</v>
      </c>
      <c r="E117" s="83">
        <v>0</v>
      </c>
      <c r="F117" s="83">
        <v>0</v>
      </c>
      <c r="G117" s="83">
        <v>0</v>
      </c>
      <c r="H117" s="83">
        <v>0</v>
      </c>
    </row>
    <row r="118" spans="1:8" x14ac:dyDescent="0.25">
      <c r="B118"/>
      <c r="C118" s="83"/>
      <c r="D118" s="83"/>
      <c r="E118" s="83"/>
      <c r="F118" s="83"/>
      <c r="G118" s="83"/>
      <c r="H118" s="83"/>
    </row>
    <row r="119" spans="1:8" x14ac:dyDescent="0.25">
      <c r="A119" s="69">
        <v>9.1</v>
      </c>
      <c r="B119" t="s">
        <v>524</v>
      </c>
      <c r="C119" s="83">
        <v>0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</row>
    <row r="120" spans="1:8" x14ac:dyDescent="0.25">
      <c r="A120" s="69">
        <v>9.1999999999999993</v>
      </c>
      <c r="B120" t="s">
        <v>525</v>
      </c>
      <c r="C120" s="83">
        <v>0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</row>
    <row r="121" spans="1:8" x14ac:dyDescent="0.25">
      <c r="A121" s="69">
        <v>9.3000000000000007</v>
      </c>
      <c r="B121" t="s">
        <v>526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</row>
    <row r="122" spans="1:8" x14ac:dyDescent="0.25">
      <c r="A122" s="69">
        <v>9.4</v>
      </c>
      <c r="B122" t="s">
        <v>527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</row>
    <row r="123" spans="1:8" x14ac:dyDescent="0.25">
      <c r="A123" s="69">
        <v>9.5</v>
      </c>
      <c r="B123" t="s">
        <v>528</v>
      </c>
      <c r="C123" s="83">
        <v>0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</row>
    <row r="124" spans="1:8" x14ac:dyDescent="0.25">
      <c r="A124" s="69">
        <v>9.6</v>
      </c>
      <c r="B124" t="s">
        <v>529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83">
        <v>0</v>
      </c>
    </row>
    <row r="125" spans="1:8" x14ac:dyDescent="0.25">
      <c r="A125" s="69">
        <v>9.9</v>
      </c>
      <c r="B125" t="s">
        <v>453</v>
      </c>
      <c r="C125" s="83">
        <v>2000000</v>
      </c>
      <c r="D125" s="83">
        <v>-2000000</v>
      </c>
      <c r="E125" s="83">
        <v>0</v>
      </c>
      <c r="F125" s="83">
        <v>0</v>
      </c>
      <c r="G125" s="83">
        <v>0</v>
      </c>
      <c r="H125" s="83">
        <v>0</v>
      </c>
    </row>
    <row r="126" spans="1:8" x14ac:dyDescent="0.25">
      <c r="B126" t="s">
        <v>530</v>
      </c>
      <c r="C126" s="83"/>
      <c r="D126" s="83"/>
      <c r="E126" s="83"/>
      <c r="F126" s="83"/>
      <c r="G126" s="83"/>
      <c r="H126" s="83"/>
    </row>
    <row r="127" spans="1:8" x14ac:dyDescent="0.25">
      <c r="B127"/>
      <c r="C127" s="83" t="s">
        <v>531</v>
      </c>
      <c r="D127" s="83" t="s">
        <v>531</v>
      </c>
      <c r="E127" s="83" t="s">
        <v>531</v>
      </c>
      <c r="F127" s="83" t="s">
        <v>531</v>
      </c>
      <c r="G127" s="83" t="s">
        <v>531</v>
      </c>
      <c r="H127" s="83" t="s">
        <v>531</v>
      </c>
    </row>
    <row r="128" spans="1:8" x14ac:dyDescent="0.25">
      <c r="B128" t="s">
        <v>532</v>
      </c>
      <c r="C128" s="83">
        <v>451937423</v>
      </c>
      <c r="D128" s="83">
        <v>8272616.3899999997</v>
      </c>
      <c r="E128" s="83">
        <v>460210039.38999999</v>
      </c>
      <c r="F128" s="83">
        <v>294004163.13</v>
      </c>
      <c r="G128" s="83">
        <v>292787438.48000002</v>
      </c>
      <c r="H128" s="83">
        <v>166205876.25999999</v>
      </c>
    </row>
    <row r="129" spans="2:9" x14ac:dyDescent="0.25">
      <c r="B129"/>
      <c r="C129" s="83" t="s">
        <v>531</v>
      </c>
      <c r="D129" s="83" t="s">
        <v>531</v>
      </c>
      <c r="E129" s="83" t="s">
        <v>531</v>
      </c>
      <c r="F129" s="83" t="s">
        <v>531</v>
      </c>
      <c r="G129" s="83" t="s">
        <v>531</v>
      </c>
      <c r="H129" s="83" t="s">
        <v>531</v>
      </c>
    </row>
    <row r="130" spans="2:9" x14ac:dyDescent="0.25">
      <c r="B130"/>
      <c r="C130" s="83"/>
      <c r="D130" s="83"/>
      <c r="E130" s="83"/>
      <c r="F130" s="83"/>
      <c r="G130" s="83"/>
      <c r="H130" s="83"/>
    </row>
    <row r="131" spans="2:9" x14ac:dyDescent="0.25">
      <c r="I131" s="62"/>
    </row>
    <row r="132" spans="2:9" x14ac:dyDescent="0.25">
      <c r="I132" s="62"/>
    </row>
    <row r="133" spans="2:9" x14ac:dyDescent="0.25">
      <c r="I133" s="62"/>
    </row>
    <row r="134" spans="2:9" x14ac:dyDescent="0.25">
      <c r="I134" s="62"/>
    </row>
    <row r="135" spans="2:9" x14ac:dyDescent="0.25">
      <c r="I135" s="62"/>
    </row>
    <row r="136" spans="2:9" x14ac:dyDescent="0.25">
      <c r="I136" s="62"/>
    </row>
    <row r="137" spans="2:9" x14ac:dyDescent="0.25">
      <c r="I137" s="62"/>
    </row>
    <row r="138" spans="2:9" x14ac:dyDescent="0.25">
      <c r="I138" s="62"/>
    </row>
    <row r="139" spans="2:9" x14ac:dyDescent="0.25">
      <c r="I139" s="62"/>
    </row>
    <row r="140" spans="2:9" x14ac:dyDescent="0.25">
      <c r="I140" s="62"/>
    </row>
    <row r="141" spans="2:9" x14ac:dyDescent="0.25">
      <c r="I141" s="62"/>
    </row>
    <row r="142" spans="2:9" x14ac:dyDescent="0.25">
      <c r="I142" s="62"/>
    </row>
    <row r="143" spans="2:9" x14ac:dyDescent="0.25">
      <c r="I143" s="62"/>
    </row>
    <row r="144" spans="2:9" x14ac:dyDescent="0.25">
      <c r="I144" s="62"/>
    </row>
    <row r="145" spans="9:9" x14ac:dyDescent="0.25">
      <c r="I145" s="62"/>
    </row>
    <row r="146" spans="9:9" x14ac:dyDescent="0.25">
      <c r="I146" s="62"/>
    </row>
    <row r="147" spans="9:9" x14ac:dyDescent="0.25">
      <c r="I147" s="62"/>
    </row>
    <row r="148" spans="9:9" x14ac:dyDescent="0.25">
      <c r="I148" s="62"/>
    </row>
    <row r="149" spans="9:9" x14ac:dyDescent="0.25">
      <c r="I149" s="62"/>
    </row>
    <row r="150" spans="9:9" x14ac:dyDescent="0.25">
      <c r="I150" s="62"/>
    </row>
    <row r="151" spans="9:9" x14ac:dyDescent="0.25">
      <c r="I151" s="62"/>
    </row>
    <row r="152" spans="9:9" x14ac:dyDescent="0.25">
      <c r="I152" s="62"/>
    </row>
    <row r="153" spans="9:9" x14ac:dyDescent="0.25">
      <c r="I153" s="62"/>
    </row>
    <row r="154" spans="9:9" x14ac:dyDescent="0.25">
      <c r="I154" s="62"/>
    </row>
    <row r="155" spans="9:9" x14ac:dyDescent="0.25">
      <c r="I155" s="62"/>
    </row>
    <row r="156" spans="9:9" x14ac:dyDescent="0.25">
      <c r="I156" s="62"/>
    </row>
    <row r="157" spans="9:9" x14ac:dyDescent="0.25">
      <c r="I157" s="62"/>
    </row>
    <row r="158" spans="9:9" x14ac:dyDescent="0.25">
      <c r="I158" s="62"/>
    </row>
    <row r="159" spans="9:9" x14ac:dyDescent="0.25">
      <c r="I159" s="62"/>
    </row>
    <row r="160" spans="9:9" x14ac:dyDescent="0.25">
      <c r="I160" s="62"/>
    </row>
    <row r="161" spans="9:9" x14ac:dyDescent="0.25">
      <c r="I161" s="62"/>
    </row>
    <row r="162" spans="9:9" x14ac:dyDescent="0.25">
      <c r="I162" s="62"/>
    </row>
    <row r="163" spans="9:9" x14ac:dyDescent="0.25">
      <c r="I163" s="62"/>
    </row>
    <row r="164" spans="9:9" x14ac:dyDescent="0.25">
      <c r="I164" s="62"/>
    </row>
    <row r="165" spans="9:9" x14ac:dyDescent="0.25">
      <c r="I165" s="62"/>
    </row>
    <row r="166" spans="9:9" x14ac:dyDescent="0.25">
      <c r="I166" s="62"/>
    </row>
    <row r="167" spans="9:9" x14ac:dyDescent="0.25">
      <c r="I167" s="62"/>
    </row>
    <row r="168" spans="9:9" x14ac:dyDescent="0.25">
      <c r="I168" s="62"/>
    </row>
    <row r="169" spans="9:9" x14ac:dyDescent="0.25">
      <c r="I169" s="62"/>
    </row>
    <row r="170" spans="9:9" x14ac:dyDescent="0.25">
      <c r="I170" s="62"/>
    </row>
    <row r="171" spans="9:9" x14ac:dyDescent="0.25">
      <c r="I171" s="62"/>
    </row>
    <row r="172" spans="9:9" x14ac:dyDescent="0.25">
      <c r="I172" s="62"/>
    </row>
    <row r="173" spans="9:9" x14ac:dyDescent="0.25">
      <c r="I173" s="62"/>
    </row>
    <row r="174" spans="9:9" x14ac:dyDescent="0.25">
      <c r="I174" s="62"/>
    </row>
    <row r="175" spans="9:9" x14ac:dyDescent="0.25">
      <c r="I175" s="62"/>
    </row>
    <row r="176" spans="9:9" x14ac:dyDescent="0.25">
      <c r="I176" s="62"/>
    </row>
    <row r="177" spans="9:9" x14ac:dyDescent="0.25">
      <c r="I177" s="62"/>
    </row>
    <row r="178" spans="9:9" x14ac:dyDescent="0.25">
      <c r="I178" s="62"/>
    </row>
    <row r="179" spans="9:9" x14ac:dyDescent="0.25">
      <c r="I179" s="62"/>
    </row>
    <row r="180" spans="9:9" x14ac:dyDescent="0.25">
      <c r="I180" s="62"/>
    </row>
    <row r="181" spans="9:9" x14ac:dyDescent="0.25">
      <c r="I181" s="62"/>
    </row>
    <row r="182" spans="9:9" x14ac:dyDescent="0.25">
      <c r="I182" s="62"/>
    </row>
    <row r="183" spans="9:9" x14ac:dyDescent="0.25">
      <c r="I183" s="62"/>
    </row>
    <row r="184" spans="9:9" x14ac:dyDescent="0.25">
      <c r="I184" s="62"/>
    </row>
    <row r="185" spans="9:9" x14ac:dyDescent="0.25">
      <c r="I185" s="62"/>
    </row>
    <row r="186" spans="9:9" x14ac:dyDescent="0.25">
      <c r="I186" s="62"/>
    </row>
    <row r="187" spans="9:9" x14ac:dyDescent="0.25">
      <c r="I187" s="62"/>
    </row>
    <row r="188" spans="9:9" x14ac:dyDescent="0.25">
      <c r="I188" s="62"/>
    </row>
    <row r="189" spans="9:9" x14ac:dyDescent="0.25">
      <c r="I189" s="62"/>
    </row>
    <row r="190" spans="9:9" x14ac:dyDescent="0.25">
      <c r="I190" s="62"/>
    </row>
    <row r="191" spans="9:9" x14ac:dyDescent="0.25">
      <c r="I191" s="62"/>
    </row>
    <row r="192" spans="9:9" x14ac:dyDescent="0.25">
      <c r="I192" s="62"/>
    </row>
    <row r="193" spans="9:9" x14ac:dyDescent="0.25">
      <c r="I193" s="62"/>
    </row>
    <row r="194" spans="9:9" x14ac:dyDescent="0.25">
      <c r="I194" s="62"/>
    </row>
    <row r="195" spans="9:9" x14ac:dyDescent="0.25">
      <c r="I195" s="62"/>
    </row>
    <row r="196" spans="9:9" x14ac:dyDescent="0.25">
      <c r="I196" s="62"/>
    </row>
    <row r="197" spans="9:9" x14ac:dyDescent="0.25">
      <c r="I197" s="62"/>
    </row>
    <row r="198" spans="9:9" x14ac:dyDescent="0.25">
      <c r="I198" s="62"/>
    </row>
    <row r="199" spans="9:9" x14ac:dyDescent="0.25">
      <c r="I199" s="62"/>
    </row>
    <row r="200" spans="9:9" x14ac:dyDescent="0.25">
      <c r="I200" s="62"/>
    </row>
    <row r="201" spans="9:9" x14ac:dyDescent="0.25">
      <c r="I201" s="62"/>
    </row>
    <row r="202" spans="9:9" x14ac:dyDescent="0.25">
      <c r="I202" s="62"/>
    </row>
    <row r="203" spans="9:9" x14ac:dyDescent="0.25">
      <c r="I203" s="62"/>
    </row>
    <row r="204" spans="9:9" x14ac:dyDescent="0.25">
      <c r="I204" s="62"/>
    </row>
    <row r="205" spans="9:9" x14ac:dyDescent="0.25">
      <c r="I205" s="62"/>
    </row>
    <row r="206" spans="9:9" x14ac:dyDescent="0.25">
      <c r="I206" s="62"/>
    </row>
    <row r="207" spans="9:9" x14ac:dyDescent="0.25">
      <c r="I207" s="62"/>
    </row>
    <row r="208" spans="9:9" x14ac:dyDescent="0.25">
      <c r="I208" s="62"/>
    </row>
    <row r="209" spans="9:9" x14ac:dyDescent="0.25">
      <c r="I209" s="62"/>
    </row>
    <row r="210" spans="9:9" x14ac:dyDescent="0.25">
      <c r="I210" s="62"/>
    </row>
    <row r="211" spans="9:9" x14ac:dyDescent="0.25">
      <c r="I211" s="62"/>
    </row>
    <row r="212" spans="9:9" x14ac:dyDescent="0.25">
      <c r="I212" s="62"/>
    </row>
    <row r="213" spans="9:9" x14ac:dyDescent="0.25">
      <c r="I213" s="62"/>
    </row>
    <row r="214" spans="9:9" x14ac:dyDescent="0.25">
      <c r="I214" s="62"/>
    </row>
    <row r="215" spans="9:9" x14ac:dyDescent="0.25">
      <c r="I215" s="62"/>
    </row>
    <row r="216" spans="9:9" x14ac:dyDescent="0.25">
      <c r="I216" s="62"/>
    </row>
    <row r="217" spans="9:9" x14ac:dyDescent="0.25">
      <c r="I217" s="62"/>
    </row>
    <row r="218" spans="9:9" x14ac:dyDescent="0.25">
      <c r="I218" s="62"/>
    </row>
    <row r="219" spans="9:9" x14ac:dyDescent="0.25">
      <c r="I219" s="62"/>
    </row>
    <row r="220" spans="9:9" x14ac:dyDescent="0.25">
      <c r="I220" s="62"/>
    </row>
    <row r="221" spans="9:9" x14ac:dyDescent="0.25">
      <c r="I221" s="62"/>
    </row>
    <row r="222" spans="9:9" x14ac:dyDescent="0.25">
      <c r="I222" s="62"/>
    </row>
    <row r="223" spans="9:9" x14ac:dyDescent="0.25">
      <c r="I223" s="62"/>
    </row>
    <row r="224" spans="9:9" x14ac:dyDescent="0.25">
      <c r="I224" s="62"/>
    </row>
    <row r="225" spans="9:9" x14ac:dyDescent="0.25">
      <c r="I225" s="62"/>
    </row>
    <row r="226" spans="9:9" x14ac:dyDescent="0.25">
      <c r="I226" s="62"/>
    </row>
    <row r="227" spans="9:9" x14ac:dyDescent="0.25">
      <c r="I227" s="62"/>
    </row>
    <row r="228" spans="9:9" x14ac:dyDescent="0.25">
      <c r="I228" s="62"/>
    </row>
    <row r="229" spans="9:9" x14ac:dyDescent="0.25">
      <c r="I229" s="62"/>
    </row>
    <row r="230" spans="9:9" x14ac:dyDescent="0.25">
      <c r="I230" s="62"/>
    </row>
    <row r="231" spans="9:9" x14ac:dyDescent="0.25">
      <c r="I231" s="62"/>
    </row>
    <row r="232" spans="9:9" x14ac:dyDescent="0.25">
      <c r="I232" s="62"/>
    </row>
    <row r="233" spans="9:9" x14ac:dyDescent="0.25">
      <c r="I233" s="62"/>
    </row>
    <row r="234" spans="9:9" x14ac:dyDescent="0.25">
      <c r="I234" s="62"/>
    </row>
    <row r="235" spans="9:9" x14ac:dyDescent="0.25">
      <c r="I235" s="62"/>
    </row>
    <row r="236" spans="9:9" x14ac:dyDescent="0.25">
      <c r="I236" s="62"/>
    </row>
    <row r="237" spans="9:9" x14ac:dyDescent="0.25">
      <c r="I237" s="62"/>
    </row>
    <row r="238" spans="9:9" x14ac:dyDescent="0.25">
      <c r="I238" s="62"/>
    </row>
    <row r="239" spans="9:9" x14ac:dyDescent="0.25">
      <c r="I239" s="62"/>
    </row>
    <row r="240" spans="9:9" x14ac:dyDescent="0.25">
      <c r="I240" s="62"/>
    </row>
    <row r="241" spans="9:9" x14ac:dyDescent="0.25">
      <c r="I241" s="62"/>
    </row>
    <row r="242" spans="9:9" x14ac:dyDescent="0.25">
      <c r="I242" s="62"/>
    </row>
    <row r="243" spans="9:9" x14ac:dyDescent="0.25">
      <c r="I243" s="62"/>
    </row>
    <row r="244" spans="9:9" x14ac:dyDescent="0.25">
      <c r="I244" s="62"/>
    </row>
    <row r="245" spans="9:9" x14ac:dyDescent="0.25">
      <c r="I245" s="62"/>
    </row>
    <row r="246" spans="9:9" x14ac:dyDescent="0.25">
      <c r="I246" s="62"/>
    </row>
    <row r="247" spans="9:9" x14ac:dyDescent="0.25">
      <c r="I247" s="62"/>
    </row>
    <row r="248" spans="9:9" x14ac:dyDescent="0.25">
      <c r="I248" s="62"/>
    </row>
    <row r="249" spans="9:9" x14ac:dyDescent="0.25">
      <c r="I249" s="62"/>
    </row>
    <row r="250" spans="9:9" x14ac:dyDescent="0.25">
      <c r="I250" s="62"/>
    </row>
    <row r="251" spans="9:9" x14ac:dyDescent="0.25">
      <c r="I251" s="62"/>
    </row>
    <row r="252" spans="9:9" x14ac:dyDescent="0.25">
      <c r="I252" s="62"/>
    </row>
    <row r="253" spans="9:9" x14ac:dyDescent="0.25">
      <c r="I253" s="62"/>
    </row>
    <row r="254" spans="9:9" x14ac:dyDescent="0.25">
      <c r="I254" s="62"/>
    </row>
    <row r="255" spans="9:9" x14ac:dyDescent="0.25">
      <c r="I255" s="62"/>
    </row>
    <row r="256" spans="9:9" x14ac:dyDescent="0.25">
      <c r="I256" s="62"/>
    </row>
    <row r="257" spans="9:9" x14ac:dyDescent="0.25">
      <c r="I257" s="62"/>
    </row>
    <row r="258" spans="9:9" x14ac:dyDescent="0.25">
      <c r="I258" s="62"/>
    </row>
    <row r="259" spans="9:9" x14ac:dyDescent="0.25">
      <c r="I259" s="62"/>
    </row>
    <row r="260" spans="9:9" x14ac:dyDescent="0.25">
      <c r="I260" s="62"/>
    </row>
    <row r="261" spans="9:9" x14ac:dyDescent="0.25">
      <c r="I261" s="62"/>
    </row>
    <row r="262" spans="9:9" x14ac:dyDescent="0.25">
      <c r="I262" s="62"/>
    </row>
    <row r="263" spans="9:9" x14ac:dyDescent="0.25">
      <c r="I263" s="62"/>
    </row>
    <row r="264" spans="9:9" x14ac:dyDescent="0.25">
      <c r="I264" s="62"/>
    </row>
    <row r="265" spans="9:9" x14ac:dyDescent="0.25">
      <c r="I265" s="62"/>
    </row>
    <row r="266" spans="9:9" x14ac:dyDescent="0.25">
      <c r="I266" s="62"/>
    </row>
    <row r="267" spans="9:9" x14ac:dyDescent="0.25">
      <c r="I267" s="62"/>
    </row>
    <row r="268" spans="9:9" x14ac:dyDescent="0.25">
      <c r="I268" s="62"/>
    </row>
    <row r="269" spans="9:9" x14ac:dyDescent="0.25">
      <c r="I269" s="62"/>
    </row>
    <row r="270" spans="9:9" x14ac:dyDescent="0.25">
      <c r="I270" s="62"/>
    </row>
    <row r="271" spans="9:9" x14ac:dyDescent="0.25">
      <c r="I271" s="62"/>
    </row>
    <row r="272" spans="9:9" x14ac:dyDescent="0.25">
      <c r="I272" s="62"/>
    </row>
    <row r="273" spans="9:9" x14ac:dyDescent="0.25">
      <c r="I273" s="62"/>
    </row>
    <row r="274" spans="9:9" x14ac:dyDescent="0.25">
      <c r="I274" s="62"/>
    </row>
    <row r="275" spans="9:9" x14ac:dyDescent="0.25">
      <c r="I275" s="62"/>
    </row>
    <row r="276" spans="9:9" x14ac:dyDescent="0.25">
      <c r="I276" s="62"/>
    </row>
    <row r="277" spans="9:9" x14ac:dyDescent="0.25">
      <c r="I277" s="62"/>
    </row>
    <row r="278" spans="9:9" x14ac:dyDescent="0.25">
      <c r="I278" s="62"/>
    </row>
    <row r="279" spans="9:9" x14ac:dyDescent="0.25">
      <c r="I279" s="62"/>
    </row>
    <row r="280" spans="9:9" x14ac:dyDescent="0.25">
      <c r="I280" s="62"/>
    </row>
    <row r="281" spans="9:9" x14ac:dyDescent="0.25">
      <c r="I281" s="62"/>
    </row>
    <row r="282" spans="9:9" x14ac:dyDescent="0.25">
      <c r="I282" s="62"/>
    </row>
    <row r="283" spans="9:9" x14ac:dyDescent="0.25">
      <c r="I283" s="62"/>
    </row>
    <row r="284" spans="9:9" x14ac:dyDescent="0.25">
      <c r="I284" s="62"/>
    </row>
    <row r="285" spans="9:9" x14ac:dyDescent="0.25">
      <c r="I285" s="62"/>
    </row>
    <row r="286" spans="9:9" x14ac:dyDescent="0.25">
      <c r="I286" s="62"/>
    </row>
    <row r="287" spans="9:9" x14ac:dyDescent="0.25">
      <c r="I287" s="62"/>
    </row>
    <row r="288" spans="9:9" x14ac:dyDescent="0.25">
      <c r="I288" s="62"/>
    </row>
    <row r="289" spans="9:9" x14ac:dyDescent="0.25">
      <c r="I289" s="62"/>
    </row>
    <row r="290" spans="9:9" x14ac:dyDescent="0.25">
      <c r="I290" s="62"/>
    </row>
    <row r="291" spans="9:9" x14ac:dyDescent="0.25">
      <c r="I291" s="62"/>
    </row>
    <row r="292" spans="9:9" x14ac:dyDescent="0.25">
      <c r="I292" s="62"/>
    </row>
    <row r="293" spans="9:9" x14ac:dyDescent="0.25">
      <c r="I293" s="62"/>
    </row>
    <row r="294" spans="9:9" x14ac:dyDescent="0.25">
      <c r="I294" s="62"/>
    </row>
    <row r="295" spans="9:9" x14ac:dyDescent="0.25">
      <c r="I295" s="62"/>
    </row>
    <row r="296" spans="9:9" x14ac:dyDescent="0.25">
      <c r="I296" s="62"/>
    </row>
    <row r="297" spans="9:9" x14ac:dyDescent="0.25">
      <c r="I297" s="62"/>
    </row>
    <row r="298" spans="9:9" x14ac:dyDescent="0.25">
      <c r="I298" s="62"/>
    </row>
    <row r="299" spans="9:9" x14ac:dyDescent="0.25">
      <c r="I299" s="62"/>
    </row>
    <row r="300" spans="9:9" x14ac:dyDescent="0.25">
      <c r="I300" s="62"/>
    </row>
    <row r="301" spans="9:9" x14ac:dyDescent="0.25">
      <c r="I301" s="62"/>
    </row>
    <row r="302" spans="9:9" x14ac:dyDescent="0.25">
      <c r="I302" s="62"/>
    </row>
    <row r="303" spans="9:9" x14ac:dyDescent="0.25">
      <c r="I303" s="62"/>
    </row>
    <row r="304" spans="9:9" x14ac:dyDescent="0.25">
      <c r="I304" s="62"/>
    </row>
    <row r="305" spans="9:9" x14ac:dyDescent="0.25">
      <c r="I305" s="62"/>
    </row>
    <row r="306" spans="9:9" x14ac:dyDescent="0.25">
      <c r="I306" s="62"/>
    </row>
    <row r="307" spans="9:9" x14ac:dyDescent="0.25">
      <c r="I307" s="62"/>
    </row>
    <row r="308" spans="9:9" x14ac:dyDescent="0.25">
      <c r="I308" s="62"/>
    </row>
    <row r="309" spans="9:9" x14ac:dyDescent="0.25">
      <c r="I309" s="62"/>
    </row>
    <row r="310" spans="9:9" x14ac:dyDescent="0.25">
      <c r="I310" s="62"/>
    </row>
    <row r="311" spans="9:9" x14ac:dyDescent="0.25">
      <c r="I311" s="62"/>
    </row>
    <row r="312" spans="9:9" x14ac:dyDescent="0.25">
      <c r="I312" s="62"/>
    </row>
    <row r="313" spans="9:9" x14ac:dyDescent="0.25">
      <c r="I313" s="62"/>
    </row>
    <row r="314" spans="9:9" x14ac:dyDescent="0.25">
      <c r="I314" s="62"/>
    </row>
    <row r="315" spans="9:9" x14ac:dyDescent="0.25">
      <c r="I315" s="62"/>
    </row>
    <row r="316" spans="9:9" x14ac:dyDescent="0.25">
      <c r="I316" s="62"/>
    </row>
    <row r="317" spans="9:9" x14ac:dyDescent="0.25">
      <c r="I317" s="62"/>
    </row>
    <row r="318" spans="9:9" x14ac:dyDescent="0.25">
      <c r="I318" s="62"/>
    </row>
    <row r="319" spans="9:9" x14ac:dyDescent="0.25">
      <c r="I319" s="62"/>
    </row>
    <row r="320" spans="9:9" x14ac:dyDescent="0.25">
      <c r="I320" s="62"/>
    </row>
    <row r="321" spans="9:9" x14ac:dyDescent="0.25">
      <c r="I321" s="62"/>
    </row>
    <row r="322" spans="9:9" x14ac:dyDescent="0.25">
      <c r="I322" s="62"/>
    </row>
    <row r="323" spans="9:9" x14ac:dyDescent="0.25">
      <c r="I323" s="62"/>
    </row>
    <row r="324" spans="9:9" x14ac:dyDescent="0.25">
      <c r="I324" s="62"/>
    </row>
    <row r="325" spans="9:9" x14ac:dyDescent="0.25">
      <c r="I325" s="62"/>
    </row>
    <row r="326" spans="9:9" x14ac:dyDescent="0.25">
      <c r="I326" s="62"/>
    </row>
    <row r="327" spans="9:9" x14ac:dyDescent="0.25">
      <c r="I327" s="62"/>
    </row>
    <row r="328" spans="9:9" x14ac:dyDescent="0.25">
      <c r="I328" s="62"/>
    </row>
    <row r="329" spans="9:9" x14ac:dyDescent="0.25">
      <c r="I329" s="62"/>
    </row>
    <row r="330" spans="9:9" x14ac:dyDescent="0.25">
      <c r="I330" s="62"/>
    </row>
    <row r="331" spans="9:9" x14ac:dyDescent="0.25">
      <c r="I331" s="62"/>
    </row>
    <row r="332" spans="9:9" x14ac:dyDescent="0.25">
      <c r="I332" s="62"/>
    </row>
    <row r="333" spans="9:9" x14ac:dyDescent="0.25">
      <c r="I333" s="62"/>
    </row>
    <row r="334" spans="9:9" x14ac:dyDescent="0.25">
      <c r="I334" s="62"/>
    </row>
    <row r="335" spans="9:9" x14ac:dyDescent="0.25">
      <c r="I335" s="62"/>
    </row>
    <row r="336" spans="9:9" x14ac:dyDescent="0.25">
      <c r="I336" s="62"/>
    </row>
    <row r="337" spans="9:9" x14ac:dyDescent="0.25">
      <c r="I337" s="62"/>
    </row>
    <row r="338" spans="9:9" x14ac:dyDescent="0.25">
      <c r="I338" s="62"/>
    </row>
    <row r="339" spans="9:9" x14ac:dyDescent="0.25">
      <c r="I339" s="62"/>
    </row>
    <row r="340" spans="9:9" x14ac:dyDescent="0.25">
      <c r="I340" s="62"/>
    </row>
    <row r="341" spans="9:9" x14ac:dyDescent="0.25">
      <c r="I341" s="62"/>
    </row>
    <row r="342" spans="9:9" x14ac:dyDescent="0.25">
      <c r="I342" s="62"/>
    </row>
    <row r="343" spans="9:9" x14ac:dyDescent="0.25">
      <c r="I343" s="62"/>
    </row>
    <row r="344" spans="9:9" x14ac:dyDescent="0.25">
      <c r="I344" s="62"/>
    </row>
    <row r="345" spans="9:9" x14ac:dyDescent="0.25">
      <c r="I345" s="62"/>
    </row>
    <row r="346" spans="9:9" x14ac:dyDescent="0.25">
      <c r="I346" s="62"/>
    </row>
    <row r="347" spans="9:9" x14ac:dyDescent="0.25">
      <c r="I347" s="62"/>
    </row>
    <row r="348" spans="9:9" x14ac:dyDescent="0.25">
      <c r="I348" s="62"/>
    </row>
    <row r="349" spans="9:9" x14ac:dyDescent="0.25">
      <c r="I349" s="62"/>
    </row>
    <row r="350" spans="9:9" x14ac:dyDescent="0.25">
      <c r="I350" s="62"/>
    </row>
    <row r="351" spans="9:9" x14ac:dyDescent="0.25">
      <c r="I351" s="62"/>
    </row>
    <row r="352" spans="9:9" x14ac:dyDescent="0.25">
      <c r="I352" s="62"/>
    </row>
    <row r="353" spans="9:9" x14ac:dyDescent="0.25">
      <c r="I353" s="62"/>
    </row>
    <row r="354" spans="9:9" x14ac:dyDescent="0.25">
      <c r="I354" s="62"/>
    </row>
    <row r="355" spans="9:9" x14ac:dyDescent="0.25">
      <c r="I355" s="62"/>
    </row>
    <row r="356" spans="9:9" x14ac:dyDescent="0.25">
      <c r="I356" s="62"/>
    </row>
    <row r="357" spans="9:9" x14ac:dyDescent="0.25">
      <c r="I357" s="62"/>
    </row>
    <row r="358" spans="9:9" x14ac:dyDescent="0.25">
      <c r="I358" s="62"/>
    </row>
    <row r="359" spans="9:9" x14ac:dyDescent="0.25">
      <c r="I359" s="62"/>
    </row>
    <row r="360" spans="9:9" x14ac:dyDescent="0.25">
      <c r="I360" s="62"/>
    </row>
    <row r="361" spans="9:9" x14ac:dyDescent="0.25">
      <c r="I361" s="62"/>
    </row>
    <row r="362" spans="9:9" x14ac:dyDescent="0.25">
      <c r="I362" s="62"/>
    </row>
    <row r="363" spans="9:9" x14ac:dyDescent="0.25">
      <c r="I363" s="62"/>
    </row>
    <row r="364" spans="9:9" x14ac:dyDescent="0.25">
      <c r="I364" s="62"/>
    </row>
    <row r="365" spans="9:9" x14ac:dyDescent="0.25">
      <c r="I365" s="62"/>
    </row>
    <row r="366" spans="9:9" x14ac:dyDescent="0.25">
      <c r="I366" s="62"/>
    </row>
    <row r="367" spans="9:9" x14ac:dyDescent="0.25">
      <c r="I367" s="62"/>
    </row>
    <row r="368" spans="9:9" x14ac:dyDescent="0.25">
      <c r="I368" s="62"/>
    </row>
    <row r="369" spans="9:9" x14ac:dyDescent="0.25">
      <c r="I369" s="62"/>
    </row>
    <row r="370" spans="9:9" x14ac:dyDescent="0.25">
      <c r="I370" s="62"/>
    </row>
    <row r="371" spans="9:9" x14ac:dyDescent="0.25">
      <c r="I371" s="62"/>
    </row>
    <row r="372" spans="9:9" x14ac:dyDescent="0.25">
      <c r="I372" s="62"/>
    </row>
    <row r="373" spans="9:9" x14ac:dyDescent="0.25">
      <c r="I373" s="62"/>
    </row>
    <row r="374" spans="9:9" x14ac:dyDescent="0.25">
      <c r="I374" s="62"/>
    </row>
    <row r="375" spans="9:9" x14ac:dyDescent="0.25">
      <c r="I375" s="62"/>
    </row>
    <row r="376" spans="9:9" x14ac:dyDescent="0.25">
      <c r="I376" s="62"/>
    </row>
    <row r="377" spans="9:9" x14ac:dyDescent="0.25">
      <c r="I377" s="62"/>
    </row>
    <row r="378" spans="9:9" x14ac:dyDescent="0.25">
      <c r="I378" s="62"/>
    </row>
    <row r="379" spans="9:9" x14ac:dyDescent="0.25">
      <c r="I379" s="62"/>
    </row>
    <row r="380" spans="9:9" x14ac:dyDescent="0.25">
      <c r="I380" s="62"/>
    </row>
    <row r="381" spans="9:9" x14ac:dyDescent="0.25">
      <c r="I381" s="62"/>
    </row>
    <row r="382" spans="9:9" x14ac:dyDescent="0.25">
      <c r="I382" s="62"/>
    </row>
    <row r="383" spans="9:9" x14ac:dyDescent="0.25">
      <c r="I383" s="62"/>
    </row>
    <row r="384" spans="9:9" x14ac:dyDescent="0.25">
      <c r="I384" s="62"/>
    </row>
    <row r="385" spans="9:9" x14ac:dyDescent="0.25">
      <c r="I385" s="62"/>
    </row>
    <row r="386" spans="9:9" x14ac:dyDescent="0.25">
      <c r="I386" s="62"/>
    </row>
    <row r="387" spans="9:9" x14ac:dyDescent="0.25">
      <c r="I387" s="62"/>
    </row>
    <row r="388" spans="9:9" x14ac:dyDescent="0.25">
      <c r="I388" s="62"/>
    </row>
    <row r="389" spans="9:9" x14ac:dyDescent="0.25">
      <c r="I389" s="62"/>
    </row>
    <row r="390" spans="9:9" x14ac:dyDescent="0.25">
      <c r="I390" s="62"/>
    </row>
    <row r="391" spans="9:9" x14ac:dyDescent="0.25">
      <c r="I391" s="62"/>
    </row>
    <row r="392" spans="9:9" x14ac:dyDescent="0.25">
      <c r="I392" s="62"/>
    </row>
    <row r="393" spans="9:9" x14ac:dyDescent="0.25">
      <c r="I393" s="62"/>
    </row>
    <row r="394" spans="9:9" x14ac:dyDescent="0.25">
      <c r="I394" s="62"/>
    </row>
    <row r="395" spans="9:9" x14ac:dyDescent="0.25">
      <c r="I395" s="62"/>
    </row>
    <row r="396" spans="9:9" x14ac:dyDescent="0.25">
      <c r="I396" s="62"/>
    </row>
    <row r="397" spans="9:9" x14ac:dyDescent="0.25">
      <c r="I397" s="62"/>
    </row>
    <row r="398" spans="9:9" x14ac:dyDescent="0.25">
      <c r="I398" s="62"/>
    </row>
    <row r="399" spans="9:9" x14ac:dyDescent="0.25">
      <c r="I399" s="62"/>
    </row>
    <row r="400" spans="9:9" x14ac:dyDescent="0.25">
      <c r="I400" s="62"/>
    </row>
    <row r="401" spans="9:9" x14ac:dyDescent="0.25">
      <c r="I401" s="62"/>
    </row>
    <row r="402" spans="9:9" x14ac:dyDescent="0.25">
      <c r="I402" s="62"/>
    </row>
    <row r="403" spans="9:9" x14ac:dyDescent="0.25">
      <c r="I403" s="62"/>
    </row>
    <row r="404" spans="9:9" x14ac:dyDescent="0.25">
      <c r="I404" s="62"/>
    </row>
    <row r="405" spans="9:9" x14ac:dyDescent="0.25">
      <c r="I405" s="62"/>
    </row>
    <row r="406" spans="9:9" x14ac:dyDescent="0.25">
      <c r="I406" s="62"/>
    </row>
    <row r="407" spans="9:9" x14ac:dyDescent="0.25">
      <c r="I407" s="62"/>
    </row>
    <row r="408" spans="9:9" x14ac:dyDescent="0.25">
      <c r="I408" s="62"/>
    </row>
    <row r="409" spans="9:9" x14ac:dyDescent="0.25">
      <c r="I409" s="62"/>
    </row>
    <row r="410" spans="9:9" x14ac:dyDescent="0.25">
      <c r="I410" s="62"/>
    </row>
    <row r="411" spans="9:9" x14ac:dyDescent="0.25">
      <c r="I411" s="62"/>
    </row>
    <row r="412" spans="9:9" x14ac:dyDescent="0.25">
      <c r="I412" s="62"/>
    </row>
    <row r="413" spans="9:9" x14ac:dyDescent="0.25">
      <c r="I413" s="62"/>
    </row>
    <row r="414" spans="9:9" x14ac:dyDescent="0.25">
      <c r="I414" s="62"/>
    </row>
    <row r="415" spans="9:9" x14ac:dyDescent="0.25">
      <c r="I415" s="62"/>
    </row>
    <row r="416" spans="9:9" x14ac:dyDescent="0.25">
      <c r="I416" s="62"/>
    </row>
    <row r="417" spans="9:9" x14ac:dyDescent="0.25">
      <c r="I417" s="62"/>
    </row>
    <row r="418" spans="9:9" x14ac:dyDescent="0.25">
      <c r="I418" s="62"/>
    </row>
    <row r="419" spans="9:9" x14ac:dyDescent="0.25">
      <c r="I419" s="62"/>
    </row>
    <row r="420" spans="9:9" x14ac:dyDescent="0.25">
      <c r="I420" s="62"/>
    </row>
    <row r="421" spans="9:9" x14ac:dyDescent="0.25">
      <c r="I421" s="62"/>
    </row>
    <row r="422" spans="9:9" x14ac:dyDescent="0.25">
      <c r="I422" s="62"/>
    </row>
    <row r="423" spans="9:9" x14ac:dyDescent="0.25">
      <c r="I423" s="62"/>
    </row>
    <row r="424" spans="9:9" x14ac:dyDescent="0.25">
      <c r="I424" s="62"/>
    </row>
    <row r="425" spans="9:9" x14ac:dyDescent="0.25">
      <c r="I425" s="62"/>
    </row>
    <row r="426" spans="9:9" x14ac:dyDescent="0.25">
      <c r="I426" s="62"/>
    </row>
    <row r="427" spans="9:9" x14ac:dyDescent="0.25">
      <c r="I427" s="62"/>
    </row>
    <row r="428" spans="9:9" x14ac:dyDescent="0.25">
      <c r="I428" s="62"/>
    </row>
    <row r="429" spans="9:9" x14ac:dyDescent="0.25">
      <c r="I429" s="62"/>
    </row>
    <row r="430" spans="9:9" x14ac:dyDescent="0.25">
      <c r="I430" s="62"/>
    </row>
    <row r="431" spans="9:9" x14ac:dyDescent="0.25">
      <c r="I431" s="62"/>
    </row>
    <row r="432" spans="9:9" x14ac:dyDescent="0.25">
      <c r="I432" s="62"/>
    </row>
    <row r="433" spans="9:9" x14ac:dyDescent="0.25">
      <c r="I433" s="62"/>
    </row>
    <row r="434" spans="9:9" x14ac:dyDescent="0.25">
      <c r="I434" s="62"/>
    </row>
    <row r="435" spans="9:9" x14ac:dyDescent="0.25">
      <c r="I435" s="62"/>
    </row>
    <row r="436" spans="9:9" x14ac:dyDescent="0.25">
      <c r="I436" s="62"/>
    </row>
    <row r="437" spans="9:9" x14ac:dyDescent="0.25">
      <c r="I437" s="62"/>
    </row>
    <row r="438" spans="9:9" x14ac:dyDescent="0.25">
      <c r="I438" s="62"/>
    </row>
    <row r="439" spans="9:9" x14ac:dyDescent="0.25">
      <c r="I439" s="62"/>
    </row>
    <row r="440" spans="9:9" x14ac:dyDescent="0.25">
      <c r="I440" s="62"/>
    </row>
    <row r="441" spans="9:9" x14ac:dyDescent="0.25">
      <c r="I441" s="62"/>
    </row>
    <row r="442" spans="9:9" x14ac:dyDescent="0.25">
      <c r="I442" s="62"/>
    </row>
    <row r="443" spans="9:9" x14ac:dyDescent="0.25">
      <c r="I443" s="62"/>
    </row>
    <row r="444" spans="9:9" x14ac:dyDescent="0.25">
      <c r="I444" s="62"/>
    </row>
    <row r="445" spans="9:9" x14ac:dyDescent="0.25">
      <c r="I445" s="62"/>
    </row>
    <row r="446" spans="9:9" x14ac:dyDescent="0.25">
      <c r="I446" s="62"/>
    </row>
    <row r="447" spans="9:9" x14ac:dyDescent="0.25">
      <c r="I447" s="62"/>
    </row>
    <row r="448" spans="9:9" x14ac:dyDescent="0.25">
      <c r="I448" s="62"/>
    </row>
    <row r="449" spans="9:9" x14ac:dyDescent="0.25">
      <c r="I449" s="62"/>
    </row>
    <row r="450" spans="9:9" x14ac:dyDescent="0.25">
      <c r="I450" s="62"/>
    </row>
    <row r="451" spans="9:9" x14ac:dyDescent="0.25">
      <c r="I451" s="62"/>
    </row>
    <row r="452" spans="9:9" x14ac:dyDescent="0.25">
      <c r="I452" s="62"/>
    </row>
    <row r="453" spans="9:9" x14ac:dyDescent="0.25">
      <c r="I453" s="62"/>
    </row>
    <row r="454" spans="9:9" x14ac:dyDescent="0.25">
      <c r="I454" s="62"/>
    </row>
    <row r="455" spans="9:9" x14ac:dyDescent="0.25">
      <c r="I455" s="62"/>
    </row>
    <row r="456" spans="9:9" x14ac:dyDescent="0.25">
      <c r="I456" s="62"/>
    </row>
    <row r="457" spans="9:9" x14ac:dyDescent="0.25">
      <c r="I457" s="62"/>
    </row>
    <row r="458" spans="9:9" x14ac:dyDescent="0.25">
      <c r="I458" s="62"/>
    </row>
    <row r="459" spans="9:9" x14ac:dyDescent="0.25">
      <c r="I459" s="62"/>
    </row>
    <row r="460" spans="9:9" x14ac:dyDescent="0.25">
      <c r="I460" s="62"/>
    </row>
    <row r="461" spans="9:9" x14ac:dyDescent="0.25">
      <c r="I461" s="62"/>
    </row>
    <row r="462" spans="9:9" x14ac:dyDescent="0.25">
      <c r="I462" s="62"/>
    </row>
    <row r="463" spans="9:9" x14ac:dyDescent="0.25">
      <c r="I463" s="62"/>
    </row>
    <row r="464" spans="9:9" x14ac:dyDescent="0.25">
      <c r="I464" s="62"/>
    </row>
    <row r="465" spans="9:9" x14ac:dyDescent="0.25">
      <c r="I465" s="62"/>
    </row>
    <row r="466" spans="9:9" x14ac:dyDescent="0.25">
      <c r="I466" s="62"/>
    </row>
    <row r="467" spans="9:9" x14ac:dyDescent="0.25">
      <c r="I467" s="62"/>
    </row>
    <row r="468" spans="9:9" x14ac:dyDescent="0.25">
      <c r="I468" s="62"/>
    </row>
    <row r="469" spans="9:9" x14ac:dyDescent="0.25">
      <c r="I469" s="62"/>
    </row>
    <row r="470" spans="9:9" x14ac:dyDescent="0.25">
      <c r="I470" s="62"/>
    </row>
    <row r="471" spans="9:9" x14ac:dyDescent="0.25">
      <c r="I471" s="62"/>
    </row>
    <row r="472" spans="9:9" x14ac:dyDescent="0.25">
      <c r="I472" s="62"/>
    </row>
    <row r="473" spans="9:9" x14ac:dyDescent="0.25">
      <c r="I473" s="62"/>
    </row>
    <row r="474" spans="9:9" x14ac:dyDescent="0.25">
      <c r="I474" s="62"/>
    </row>
    <row r="475" spans="9:9" x14ac:dyDescent="0.25">
      <c r="I475" s="62"/>
    </row>
    <row r="476" spans="9:9" x14ac:dyDescent="0.25">
      <c r="I476" s="62"/>
    </row>
    <row r="477" spans="9:9" x14ac:dyDescent="0.25">
      <c r="I477" s="62"/>
    </row>
    <row r="478" spans="9:9" x14ac:dyDescent="0.25">
      <c r="I478" s="62"/>
    </row>
    <row r="479" spans="9:9" x14ac:dyDescent="0.25">
      <c r="I479" s="62"/>
    </row>
    <row r="480" spans="9:9" x14ac:dyDescent="0.25">
      <c r="I480" s="62"/>
    </row>
    <row r="481" spans="9:9" x14ac:dyDescent="0.25">
      <c r="I481" s="62"/>
    </row>
    <row r="482" spans="9:9" x14ac:dyDescent="0.25">
      <c r="I482" s="62"/>
    </row>
    <row r="483" spans="9:9" x14ac:dyDescent="0.25">
      <c r="I483" s="62"/>
    </row>
    <row r="484" spans="9:9" x14ac:dyDescent="0.25">
      <c r="I484" s="62"/>
    </row>
    <row r="485" spans="9:9" x14ac:dyDescent="0.25">
      <c r="I485" s="62"/>
    </row>
    <row r="486" spans="9:9" x14ac:dyDescent="0.25">
      <c r="I486" s="62"/>
    </row>
    <row r="487" spans="9:9" x14ac:dyDescent="0.25">
      <c r="I487" s="62"/>
    </row>
    <row r="488" spans="9:9" x14ac:dyDescent="0.25">
      <c r="I488" s="62"/>
    </row>
    <row r="489" spans="9:9" x14ac:dyDescent="0.25">
      <c r="I489" s="62"/>
    </row>
    <row r="490" spans="9:9" x14ac:dyDescent="0.25">
      <c r="I490" s="62"/>
    </row>
    <row r="491" spans="9:9" x14ac:dyDescent="0.25">
      <c r="I491" s="62"/>
    </row>
    <row r="492" spans="9:9" x14ac:dyDescent="0.25">
      <c r="I492" s="62"/>
    </row>
    <row r="493" spans="9:9" x14ac:dyDescent="0.25">
      <c r="I493" s="62"/>
    </row>
    <row r="494" spans="9:9" x14ac:dyDescent="0.25">
      <c r="I494" s="62"/>
    </row>
    <row r="495" spans="9:9" x14ac:dyDescent="0.25">
      <c r="I495" s="62"/>
    </row>
    <row r="496" spans="9:9" x14ac:dyDescent="0.25">
      <c r="I496" s="62"/>
    </row>
    <row r="497" spans="9:9" x14ac:dyDescent="0.25">
      <c r="I497" s="62"/>
    </row>
    <row r="498" spans="9:9" x14ac:dyDescent="0.25">
      <c r="I498" s="62"/>
    </row>
    <row r="499" spans="9:9" x14ac:dyDescent="0.25">
      <c r="I499" s="62"/>
    </row>
    <row r="500" spans="9:9" x14ac:dyDescent="0.25">
      <c r="I500" s="62"/>
    </row>
    <row r="501" spans="9:9" x14ac:dyDescent="0.25">
      <c r="I501" s="62"/>
    </row>
    <row r="502" spans="9:9" x14ac:dyDescent="0.25">
      <c r="I502" s="62"/>
    </row>
    <row r="503" spans="9:9" x14ac:dyDescent="0.25">
      <c r="I503" s="62"/>
    </row>
    <row r="504" spans="9:9" x14ac:dyDescent="0.25">
      <c r="I504" s="62"/>
    </row>
    <row r="505" spans="9:9" x14ac:dyDescent="0.25">
      <c r="I505" s="62"/>
    </row>
    <row r="506" spans="9:9" x14ac:dyDescent="0.25">
      <c r="I506" s="62"/>
    </row>
    <row r="507" spans="9:9" x14ac:dyDescent="0.25">
      <c r="I507" s="62"/>
    </row>
    <row r="508" spans="9:9" x14ac:dyDescent="0.25">
      <c r="I508" s="62"/>
    </row>
    <row r="509" spans="9:9" x14ac:dyDescent="0.25">
      <c r="I509" s="62"/>
    </row>
    <row r="510" spans="9:9" x14ac:dyDescent="0.25">
      <c r="I510" s="62"/>
    </row>
    <row r="511" spans="9:9" x14ac:dyDescent="0.25">
      <c r="I511" s="62"/>
    </row>
    <row r="512" spans="9:9" x14ac:dyDescent="0.25">
      <c r="I512" s="62"/>
    </row>
    <row r="513" spans="9:9" x14ac:dyDescent="0.25">
      <c r="I513" s="62"/>
    </row>
    <row r="514" spans="9:9" x14ac:dyDescent="0.25">
      <c r="I514" s="62"/>
    </row>
    <row r="515" spans="9:9" x14ac:dyDescent="0.25">
      <c r="I515" s="62"/>
    </row>
    <row r="516" spans="9:9" x14ac:dyDescent="0.25">
      <c r="I516" s="62"/>
    </row>
    <row r="517" spans="9:9" x14ac:dyDescent="0.25">
      <c r="I517" s="62"/>
    </row>
    <row r="518" spans="9:9" x14ac:dyDescent="0.25">
      <c r="I518" s="62"/>
    </row>
    <row r="519" spans="9:9" x14ac:dyDescent="0.25">
      <c r="I519" s="62"/>
    </row>
    <row r="520" spans="9:9" x14ac:dyDescent="0.25">
      <c r="I520" s="62"/>
    </row>
    <row r="521" spans="9:9" x14ac:dyDescent="0.25">
      <c r="I521" s="62"/>
    </row>
    <row r="522" spans="9:9" x14ac:dyDescent="0.25">
      <c r="I522" s="62"/>
    </row>
    <row r="523" spans="9:9" x14ac:dyDescent="0.25">
      <c r="I523" s="62"/>
    </row>
    <row r="524" spans="9:9" x14ac:dyDescent="0.25">
      <c r="I524" s="62"/>
    </row>
    <row r="525" spans="9:9" x14ac:dyDescent="0.25">
      <c r="I525" s="62"/>
    </row>
    <row r="526" spans="9:9" x14ac:dyDescent="0.25">
      <c r="I526" s="62"/>
    </row>
    <row r="527" spans="9:9" x14ac:dyDescent="0.25">
      <c r="I527" s="62"/>
    </row>
    <row r="528" spans="9:9" x14ac:dyDescent="0.25">
      <c r="I528" s="62"/>
    </row>
    <row r="529" spans="9:9" x14ac:dyDescent="0.25">
      <c r="I529" s="62"/>
    </row>
    <row r="530" spans="9:9" x14ac:dyDescent="0.25">
      <c r="I530" s="62"/>
    </row>
    <row r="531" spans="9:9" x14ac:dyDescent="0.25">
      <c r="I531" s="62"/>
    </row>
    <row r="532" spans="9:9" x14ac:dyDescent="0.25">
      <c r="I532" s="62"/>
    </row>
    <row r="533" spans="9:9" x14ac:dyDescent="0.25">
      <c r="I533" s="62"/>
    </row>
    <row r="534" spans="9:9" x14ac:dyDescent="0.25">
      <c r="I534" s="62"/>
    </row>
    <row r="535" spans="9:9" x14ac:dyDescent="0.25">
      <c r="I535" s="62"/>
    </row>
    <row r="536" spans="9:9" x14ac:dyDescent="0.25">
      <c r="I536" s="62"/>
    </row>
    <row r="537" spans="9:9" x14ac:dyDescent="0.25">
      <c r="I537" s="62"/>
    </row>
    <row r="538" spans="9:9" x14ac:dyDescent="0.25">
      <c r="I538" s="62"/>
    </row>
    <row r="539" spans="9:9" x14ac:dyDescent="0.25">
      <c r="I539" s="62"/>
    </row>
    <row r="540" spans="9:9" x14ac:dyDescent="0.25">
      <c r="I540" s="62"/>
    </row>
    <row r="541" spans="9:9" x14ac:dyDescent="0.25">
      <c r="I541" s="62"/>
    </row>
    <row r="542" spans="9:9" x14ac:dyDescent="0.25">
      <c r="I542" s="62"/>
    </row>
    <row r="543" spans="9:9" x14ac:dyDescent="0.25">
      <c r="I543" s="62"/>
    </row>
    <row r="544" spans="9:9" x14ac:dyDescent="0.25">
      <c r="I544" s="62"/>
    </row>
    <row r="545" spans="9:9" x14ac:dyDescent="0.25">
      <c r="I545" s="62"/>
    </row>
    <row r="546" spans="9:9" x14ac:dyDescent="0.25">
      <c r="I546" s="62"/>
    </row>
    <row r="547" spans="9:9" x14ac:dyDescent="0.25">
      <c r="I547" s="62"/>
    </row>
    <row r="548" spans="9:9" x14ac:dyDescent="0.25">
      <c r="I548" s="62"/>
    </row>
    <row r="549" spans="9:9" x14ac:dyDescent="0.25">
      <c r="I549" s="62"/>
    </row>
    <row r="550" spans="9:9" x14ac:dyDescent="0.25">
      <c r="I550" s="62"/>
    </row>
    <row r="551" spans="9:9" x14ac:dyDescent="0.25">
      <c r="I551" s="62"/>
    </row>
    <row r="552" spans="9:9" x14ac:dyDescent="0.25">
      <c r="I552" s="62"/>
    </row>
    <row r="553" spans="9:9" x14ac:dyDescent="0.25">
      <c r="I553" s="62"/>
    </row>
    <row r="554" spans="9:9" x14ac:dyDescent="0.25">
      <c r="I554" s="62"/>
    </row>
    <row r="555" spans="9:9" x14ac:dyDescent="0.25">
      <c r="I555" s="62"/>
    </row>
    <row r="556" spans="9:9" x14ac:dyDescent="0.25">
      <c r="I556" s="62"/>
    </row>
    <row r="557" spans="9:9" x14ac:dyDescent="0.25">
      <c r="I557" s="62"/>
    </row>
    <row r="558" spans="9:9" x14ac:dyDescent="0.25">
      <c r="I558" s="62"/>
    </row>
    <row r="559" spans="9:9" x14ac:dyDescent="0.25">
      <c r="I559" s="62"/>
    </row>
    <row r="560" spans="9:9" x14ac:dyDescent="0.25">
      <c r="I560" s="62"/>
    </row>
    <row r="561" spans="9:9" x14ac:dyDescent="0.25">
      <c r="I561" s="62"/>
    </row>
    <row r="562" spans="9:9" x14ac:dyDescent="0.25">
      <c r="I562" s="62"/>
    </row>
    <row r="563" spans="9:9" x14ac:dyDescent="0.25">
      <c r="I563" s="62"/>
    </row>
    <row r="564" spans="9:9" x14ac:dyDescent="0.25">
      <c r="I564" s="62"/>
    </row>
    <row r="565" spans="9:9" x14ac:dyDescent="0.25">
      <c r="I565" s="62"/>
    </row>
    <row r="566" spans="9:9" x14ac:dyDescent="0.25">
      <c r="I566" s="62"/>
    </row>
    <row r="567" spans="9:9" x14ac:dyDescent="0.25">
      <c r="I567" s="62"/>
    </row>
    <row r="568" spans="9:9" x14ac:dyDescent="0.25">
      <c r="I568" s="62"/>
    </row>
    <row r="569" spans="9:9" x14ac:dyDescent="0.25">
      <c r="I569" s="62"/>
    </row>
    <row r="570" spans="9:9" x14ac:dyDescent="0.25">
      <c r="I570" s="62"/>
    </row>
    <row r="571" spans="9:9" x14ac:dyDescent="0.25">
      <c r="I571" s="62"/>
    </row>
    <row r="572" spans="9:9" x14ac:dyDescent="0.25">
      <c r="I572" s="62"/>
    </row>
    <row r="573" spans="9:9" x14ac:dyDescent="0.25">
      <c r="I573" s="62"/>
    </row>
    <row r="574" spans="9:9" x14ac:dyDescent="0.25">
      <c r="I574" s="62"/>
    </row>
    <row r="575" spans="9:9" x14ac:dyDescent="0.25">
      <c r="I575" s="62"/>
    </row>
    <row r="576" spans="9:9" x14ac:dyDescent="0.25">
      <c r="I576" s="62"/>
    </row>
    <row r="577" spans="9:9" x14ac:dyDescent="0.25">
      <c r="I577" s="62"/>
    </row>
    <row r="578" spans="9:9" x14ac:dyDescent="0.25">
      <c r="I578" s="62"/>
    </row>
    <row r="579" spans="9:9" x14ac:dyDescent="0.25">
      <c r="I579" s="62"/>
    </row>
    <row r="580" spans="9:9" x14ac:dyDescent="0.25">
      <c r="I580" s="62"/>
    </row>
    <row r="581" spans="9:9" x14ac:dyDescent="0.25">
      <c r="I581" s="62"/>
    </row>
    <row r="582" spans="9:9" x14ac:dyDescent="0.25">
      <c r="I582" s="62"/>
    </row>
    <row r="583" spans="9:9" x14ac:dyDescent="0.25">
      <c r="I583" s="62"/>
    </row>
    <row r="584" spans="9:9" x14ac:dyDescent="0.25">
      <c r="I584" s="62"/>
    </row>
    <row r="585" spans="9:9" x14ac:dyDescent="0.25">
      <c r="I585" s="62"/>
    </row>
    <row r="586" spans="9:9" x14ac:dyDescent="0.25">
      <c r="I586" s="62"/>
    </row>
    <row r="587" spans="9:9" x14ac:dyDescent="0.25">
      <c r="I587" s="62"/>
    </row>
    <row r="588" spans="9:9" x14ac:dyDescent="0.25">
      <c r="I588" s="62"/>
    </row>
    <row r="589" spans="9:9" x14ac:dyDescent="0.25">
      <c r="I589" s="62"/>
    </row>
    <row r="590" spans="9:9" x14ac:dyDescent="0.25">
      <c r="I590" s="62"/>
    </row>
    <row r="591" spans="9:9" x14ac:dyDescent="0.25">
      <c r="I591" s="62"/>
    </row>
    <row r="592" spans="9:9" x14ac:dyDescent="0.25">
      <c r="I592" s="62"/>
    </row>
    <row r="593" spans="9:9" x14ac:dyDescent="0.25">
      <c r="I593" s="62"/>
    </row>
    <row r="594" spans="9:9" x14ac:dyDescent="0.25">
      <c r="I594" s="62"/>
    </row>
    <row r="595" spans="9:9" x14ac:dyDescent="0.25">
      <c r="I595" s="62"/>
    </row>
    <row r="596" spans="9:9" x14ac:dyDescent="0.25">
      <c r="I596" s="62"/>
    </row>
    <row r="597" spans="9:9" x14ac:dyDescent="0.25">
      <c r="I597" s="62"/>
    </row>
    <row r="598" spans="9:9" x14ac:dyDescent="0.25">
      <c r="I598" s="62"/>
    </row>
    <row r="599" spans="9:9" x14ac:dyDescent="0.25">
      <c r="I599" s="62"/>
    </row>
    <row r="600" spans="9:9" x14ac:dyDescent="0.25">
      <c r="I600" s="62"/>
    </row>
    <row r="601" spans="9:9" x14ac:dyDescent="0.25">
      <c r="I601" s="62"/>
    </row>
    <row r="602" spans="9:9" x14ac:dyDescent="0.25">
      <c r="I602" s="62"/>
    </row>
    <row r="603" spans="9:9" x14ac:dyDescent="0.25">
      <c r="I603" s="62"/>
    </row>
    <row r="604" spans="9:9" x14ac:dyDescent="0.25">
      <c r="I604" s="62"/>
    </row>
    <row r="605" spans="9:9" x14ac:dyDescent="0.25">
      <c r="I605" s="62"/>
    </row>
    <row r="606" spans="9:9" x14ac:dyDescent="0.25">
      <c r="I606" s="62"/>
    </row>
    <row r="607" spans="9:9" x14ac:dyDescent="0.25">
      <c r="I607" s="62"/>
    </row>
    <row r="608" spans="9:9" x14ac:dyDescent="0.25">
      <c r="I608" s="62"/>
    </row>
    <row r="609" spans="9:9" x14ac:dyDescent="0.25">
      <c r="I609" s="62"/>
    </row>
    <row r="610" spans="9:9" x14ac:dyDescent="0.25">
      <c r="I610" s="62"/>
    </row>
    <row r="611" spans="9:9" x14ac:dyDescent="0.25">
      <c r="I611" s="62"/>
    </row>
    <row r="612" spans="9:9" x14ac:dyDescent="0.25">
      <c r="I612" s="62"/>
    </row>
    <row r="613" spans="9:9" x14ac:dyDescent="0.25">
      <c r="I613" s="62"/>
    </row>
    <row r="614" spans="9:9" x14ac:dyDescent="0.25">
      <c r="I614" s="62"/>
    </row>
    <row r="615" spans="9:9" x14ac:dyDescent="0.25">
      <c r="I615" s="62"/>
    </row>
    <row r="616" spans="9:9" x14ac:dyDescent="0.25">
      <c r="I616" s="62"/>
    </row>
    <row r="617" spans="9:9" x14ac:dyDescent="0.25">
      <c r="I617" s="62"/>
    </row>
    <row r="618" spans="9:9" x14ac:dyDescent="0.25">
      <c r="I618" s="62"/>
    </row>
    <row r="619" spans="9:9" x14ac:dyDescent="0.25">
      <c r="I619" s="62"/>
    </row>
    <row r="620" spans="9:9" x14ac:dyDescent="0.25">
      <c r="I620" s="62"/>
    </row>
    <row r="621" spans="9:9" x14ac:dyDescent="0.25">
      <c r="I621" s="62"/>
    </row>
    <row r="622" spans="9:9" x14ac:dyDescent="0.25">
      <c r="I622" s="62"/>
    </row>
    <row r="623" spans="9:9" x14ac:dyDescent="0.25">
      <c r="I623" s="62"/>
    </row>
    <row r="624" spans="9:9" x14ac:dyDescent="0.25">
      <c r="I624" s="62"/>
    </row>
    <row r="625" spans="9:9" x14ac:dyDescent="0.25">
      <c r="I625" s="62"/>
    </row>
    <row r="626" spans="9:9" x14ac:dyDescent="0.25">
      <c r="I626" s="62"/>
    </row>
    <row r="627" spans="9:9" x14ac:dyDescent="0.25">
      <c r="I627" s="62"/>
    </row>
    <row r="628" spans="9:9" x14ac:dyDescent="0.25">
      <c r="I628" s="62"/>
    </row>
    <row r="629" spans="9:9" x14ac:dyDescent="0.25">
      <c r="I629" s="62"/>
    </row>
    <row r="630" spans="9:9" x14ac:dyDescent="0.25">
      <c r="I630" s="62"/>
    </row>
    <row r="631" spans="9:9" x14ac:dyDescent="0.25">
      <c r="I631" s="62"/>
    </row>
    <row r="632" spans="9:9" x14ac:dyDescent="0.25">
      <c r="I632" s="62"/>
    </row>
    <row r="633" spans="9:9" x14ac:dyDescent="0.25">
      <c r="I633" s="62"/>
    </row>
    <row r="634" spans="9:9" x14ac:dyDescent="0.25">
      <c r="I634" s="62"/>
    </row>
    <row r="635" spans="9:9" x14ac:dyDescent="0.25">
      <c r="I635" s="62"/>
    </row>
    <row r="636" spans="9:9" x14ac:dyDescent="0.25">
      <c r="I636" s="62"/>
    </row>
    <row r="637" spans="9:9" x14ac:dyDescent="0.25">
      <c r="I637" s="62"/>
    </row>
    <row r="638" spans="9:9" x14ac:dyDescent="0.25">
      <c r="I638" s="62"/>
    </row>
    <row r="639" spans="9:9" x14ac:dyDescent="0.25">
      <c r="I639" s="62"/>
    </row>
    <row r="640" spans="9:9" x14ac:dyDescent="0.25">
      <c r="I640" s="62"/>
    </row>
    <row r="641" spans="9:9" x14ac:dyDescent="0.25">
      <c r="I641" s="62"/>
    </row>
    <row r="642" spans="9:9" x14ac:dyDescent="0.25">
      <c r="I642" s="62"/>
    </row>
    <row r="643" spans="9:9" x14ac:dyDescent="0.25">
      <c r="I643" s="62"/>
    </row>
    <row r="644" spans="9:9" x14ac:dyDescent="0.25">
      <c r="I644" s="62"/>
    </row>
    <row r="645" spans="9:9" x14ac:dyDescent="0.25">
      <c r="I645" s="62"/>
    </row>
    <row r="646" spans="9:9" x14ac:dyDescent="0.25">
      <c r="I646" s="62"/>
    </row>
    <row r="647" spans="9:9" x14ac:dyDescent="0.25">
      <c r="I647" s="62"/>
    </row>
    <row r="648" spans="9:9" x14ac:dyDescent="0.25">
      <c r="I648" s="62"/>
    </row>
    <row r="649" spans="9:9" x14ac:dyDescent="0.25">
      <c r="I649" s="62"/>
    </row>
    <row r="650" spans="9:9" x14ac:dyDescent="0.25">
      <c r="I650" s="62"/>
    </row>
    <row r="651" spans="9:9" x14ac:dyDescent="0.25">
      <c r="I651" s="62"/>
    </row>
    <row r="652" spans="9:9" x14ac:dyDescent="0.25">
      <c r="I652" s="62"/>
    </row>
    <row r="653" spans="9:9" x14ac:dyDescent="0.25">
      <c r="I653" s="62"/>
    </row>
    <row r="654" spans="9:9" x14ac:dyDescent="0.25">
      <c r="I654" s="62"/>
    </row>
    <row r="655" spans="9:9" x14ac:dyDescent="0.25">
      <c r="I655" s="62"/>
    </row>
    <row r="656" spans="9:9" x14ac:dyDescent="0.25">
      <c r="I656" s="62"/>
    </row>
    <row r="657" spans="9:9" x14ac:dyDescent="0.25">
      <c r="I657" s="62"/>
    </row>
    <row r="658" spans="9:9" x14ac:dyDescent="0.25">
      <c r="I658" s="62"/>
    </row>
    <row r="659" spans="9:9" x14ac:dyDescent="0.25">
      <c r="I659" s="62"/>
    </row>
    <row r="660" spans="9:9" x14ac:dyDescent="0.25">
      <c r="I660" s="62"/>
    </row>
    <row r="661" spans="9:9" x14ac:dyDescent="0.25">
      <c r="I661" s="62"/>
    </row>
    <row r="662" spans="9:9" x14ac:dyDescent="0.25">
      <c r="I662" s="62"/>
    </row>
    <row r="663" spans="9:9" x14ac:dyDescent="0.25">
      <c r="I663" s="62"/>
    </row>
    <row r="664" spans="9:9" x14ac:dyDescent="0.25">
      <c r="I664" s="62"/>
    </row>
    <row r="665" spans="9:9" x14ac:dyDescent="0.25">
      <c r="I665" s="62"/>
    </row>
    <row r="666" spans="9:9" x14ac:dyDescent="0.25">
      <c r="I666" s="62"/>
    </row>
    <row r="667" spans="9:9" x14ac:dyDescent="0.25">
      <c r="I667" s="62"/>
    </row>
    <row r="668" spans="9:9" x14ac:dyDescent="0.25">
      <c r="I668" s="62"/>
    </row>
    <row r="669" spans="9:9" x14ac:dyDescent="0.25">
      <c r="I669" s="62"/>
    </row>
    <row r="670" spans="9:9" x14ac:dyDescent="0.25">
      <c r="I670" s="62"/>
    </row>
    <row r="671" spans="9:9" x14ac:dyDescent="0.25">
      <c r="I671" s="62"/>
    </row>
    <row r="672" spans="9:9" x14ac:dyDescent="0.25">
      <c r="I672" s="62"/>
    </row>
    <row r="673" spans="9:9" x14ac:dyDescent="0.25">
      <c r="I673" s="62"/>
    </row>
    <row r="674" spans="9:9" x14ac:dyDescent="0.25">
      <c r="I674" s="62"/>
    </row>
    <row r="675" spans="9:9" x14ac:dyDescent="0.25">
      <c r="I675" s="62"/>
    </row>
    <row r="676" spans="9:9" x14ac:dyDescent="0.25">
      <c r="I676" s="62"/>
    </row>
    <row r="677" spans="9:9" x14ac:dyDescent="0.25">
      <c r="I677" s="62"/>
    </row>
    <row r="678" spans="9:9" x14ac:dyDescent="0.25">
      <c r="I678" s="62"/>
    </row>
    <row r="679" spans="9:9" x14ac:dyDescent="0.25">
      <c r="I679" s="62"/>
    </row>
    <row r="680" spans="9:9" x14ac:dyDescent="0.25">
      <c r="I680" s="62"/>
    </row>
    <row r="681" spans="9:9" x14ac:dyDescent="0.25">
      <c r="I681" s="62"/>
    </row>
    <row r="682" spans="9:9" x14ac:dyDescent="0.25">
      <c r="I682" s="62"/>
    </row>
    <row r="683" spans="9:9" x14ac:dyDescent="0.25">
      <c r="I683" s="62"/>
    </row>
    <row r="684" spans="9:9" x14ac:dyDescent="0.25">
      <c r="I684" s="62"/>
    </row>
    <row r="685" spans="9:9" x14ac:dyDescent="0.25">
      <c r="I685" s="62"/>
    </row>
    <row r="686" spans="9:9" x14ac:dyDescent="0.25">
      <c r="I686" s="62"/>
    </row>
    <row r="687" spans="9:9" x14ac:dyDescent="0.25">
      <c r="I687" s="62"/>
    </row>
    <row r="688" spans="9:9" x14ac:dyDescent="0.25">
      <c r="I688" s="62"/>
    </row>
    <row r="689" spans="9:9" x14ac:dyDescent="0.25">
      <c r="I689" s="62"/>
    </row>
    <row r="690" spans="9:9" x14ac:dyDescent="0.25">
      <c r="I690" s="62"/>
    </row>
    <row r="691" spans="9:9" x14ac:dyDescent="0.25">
      <c r="I691" s="62"/>
    </row>
    <row r="692" spans="9:9" x14ac:dyDescent="0.25">
      <c r="I692" s="62"/>
    </row>
    <row r="693" spans="9:9" x14ac:dyDescent="0.25">
      <c r="I693" s="62"/>
    </row>
    <row r="694" spans="9:9" x14ac:dyDescent="0.25">
      <c r="I694" s="62"/>
    </row>
    <row r="695" spans="9:9" x14ac:dyDescent="0.25">
      <c r="I695" s="62"/>
    </row>
    <row r="696" spans="9:9" x14ac:dyDescent="0.25">
      <c r="I696" s="62"/>
    </row>
    <row r="697" spans="9:9" x14ac:dyDescent="0.25">
      <c r="I697" s="62"/>
    </row>
    <row r="698" spans="9:9" x14ac:dyDescent="0.25">
      <c r="I698" s="62"/>
    </row>
    <row r="699" spans="9:9" x14ac:dyDescent="0.25">
      <c r="I699" s="62"/>
    </row>
    <row r="700" spans="9:9" x14ac:dyDescent="0.25">
      <c r="I700" s="62"/>
    </row>
    <row r="701" spans="9:9" x14ac:dyDescent="0.25">
      <c r="I701" s="62"/>
    </row>
    <row r="702" spans="9:9" x14ac:dyDescent="0.25">
      <c r="I702" s="62"/>
    </row>
    <row r="703" spans="9:9" x14ac:dyDescent="0.25">
      <c r="I703" s="62"/>
    </row>
    <row r="704" spans="9:9" x14ac:dyDescent="0.25">
      <c r="I704" s="62"/>
    </row>
    <row r="705" spans="9:9" x14ac:dyDescent="0.25">
      <c r="I705" s="62"/>
    </row>
    <row r="706" spans="9:9" x14ac:dyDescent="0.25">
      <c r="I706" s="62"/>
    </row>
    <row r="707" spans="9:9" x14ac:dyDescent="0.25">
      <c r="I707" s="62"/>
    </row>
    <row r="708" spans="9:9" x14ac:dyDescent="0.25">
      <c r="I708" s="62"/>
    </row>
    <row r="709" spans="9:9" x14ac:dyDescent="0.25">
      <c r="I709" s="62"/>
    </row>
    <row r="710" spans="9:9" x14ac:dyDescent="0.25">
      <c r="I710" s="62"/>
    </row>
    <row r="711" spans="9:9" x14ac:dyDescent="0.25">
      <c r="I711" s="62"/>
    </row>
    <row r="712" spans="9:9" x14ac:dyDescent="0.25">
      <c r="I712" s="62"/>
    </row>
    <row r="713" spans="9:9" x14ac:dyDescent="0.25">
      <c r="I713" s="62"/>
    </row>
    <row r="714" spans="9:9" x14ac:dyDescent="0.25">
      <c r="I714" s="62"/>
    </row>
    <row r="715" spans="9:9" x14ac:dyDescent="0.25">
      <c r="I715" s="62"/>
    </row>
    <row r="716" spans="9:9" x14ac:dyDescent="0.25">
      <c r="I716" s="62"/>
    </row>
    <row r="717" spans="9:9" x14ac:dyDescent="0.25">
      <c r="I717" s="62"/>
    </row>
    <row r="718" spans="9:9" x14ac:dyDescent="0.25">
      <c r="I718" s="62"/>
    </row>
    <row r="719" spans="9:9" x14ac:dyDescent="0.25">
      <c r="I719" s="62"/>
    </row>
    <row r="720" spans="9:9" x14ac:dyDescent="0.25">
      <c r="I720" s="62"/>
    </row>
    <row r="721" spans="9:9" x14ac:dyDescent="0.25">
      <c r="I721" s="62"/>
    </row>
    <row r="722" spans="9:9" x14ac:dyDescent="0.25">
      <c r="I722" s="62"/>
    </row>
    <row r="723" spans="9:9" x14ac:dyDescent="0.25">
      <c r="I723" s="62"/>
    </row>
    <row r="724" spans="9:9" x14ac:dyDescent="0.25">
      <c r="I724" s="62"/>
    </row>
    <row r="725" spans="9:9" x14ac:dyDescent="0.25">
      <c r="I725" s="62"/>
    </row>
    <row r="726" spans="9:9" x14ac:dyDescent="0.25">
      <c r="I726" s="62"/>
    </row>
    <row r="727" spans="9:9" x14ac:dyDescent="0.25">
      <c r="I727" s="62"/>
    </row>
    <row r="728" spans="9:9" x14ac:dyDescent="0.25">
      <c r="I728" s="62"/>
    </row>
    <row r="729" spans="9:9" x14ac:dyDescent="0.25">
      <c r="I729" s="62"/>
    </row>
    <row r="730" spans="9:9" x14ac:dyDescent="0.25">
      <c r="I730" s="62"/>
    </row>
    <row r="731" spans="9:9" x14ac:dyDescent="0.25">
      <c r="I731" s="62"/>
    </row>
    <row r="732" spans="9:9" x14ac:dyDescent="0.25">
      <c r="I732" s="62"/>
    </row>
    <row r="733" spans="9:9" x14ac:dyDescent="0.25">
      <c r="I733" s="62"/>
    </row>
    <row r="734" spans="9:9" x14ac:dyDescent="0.25">
      <c r="I734" s="62"/>
    </row>
    <row r="735" spans="9:9" x14ac:dyDescent="0.25">
      <c r="I735" s="62"/>
    </row>
    <row r="736" spans="9:9" x14ac:dyDescent="0.25">
      <c r="I736" s="62"/>
    </row>
    <row r="737" spans="9:9" x14ac:dyDescent="0.25">
      <c r="I737" s="62"/>
    </row>
    <row r="738" spans="9:9" x14ac:dyDescent="0.25">
      <c r="I738" s="62"/>
    </row>
    <row r="739" spans="9:9" x14ac:dyDescent="0.25">
      <c r="I739" s="62"/>
    </row>
    <row r="740" spans="9:9" x14ac:dyDescent="0.25">
      <c r="I740" s="62"/>
    </row>
    <row r="741" spans="9:9" x14ac:dyDescent="0.25">
      <c r="I741" s="62"/>
    </row>
    <row r="742" spans="9:9" x14ac:dyDescent="0.25">
      <c r="I742" s="62"/>
    </row>
    <row r="743" spans="9:9" x14ac:dyDescent="0.25">
      <c r="I743" s="62"/>
    </row>
    <row r="744" spans="9:9" x14ac:dyDescent="0.25">
      <c r="I744" s="62"/>
    </row>
    <row r="745" spans="9:9" x14ac:dyDescent="0.25">
      <c r="I745" s="62"/>
    </row>
    <row r="746" spans="9:9" x14ac:dyDescent="0.25">
      <c r="I746" s="62"/>
    </row>
    <row r="747" spans="9:9" x14ac:dyDescent="0.25">
      <c r="I747" s="62"/>
    </row>
    <row r="748" spans="9:9" x14ac:dyDescent="0.25">
      <c r="I748" s="62"/>
    </row>
    <row r="749" spans="9:9" x14ac:dyDescent="0.25">
      <c r="I749" s="62"/>
    </row>
    <row r="750" spans="9:9" x14ac:dyDescent="0.25">
      <c r="I750" s="62"/>
    </row>
    <row r="751" spans="9:9" x14ac:dyDescent="0.25">
      <c r="I751" s="62"/>
    </row>
    <row r="752" spans="9:9" x14ac:dyDescent="0.25">
      <c r="I752" s="62"/>
    </row>
    <row r="753" spans="9:9" x14ac:dyDescent="0.25">
      <c r="I753" s="62"/>
    </row>
    <row r="754" spans="9:9" x14ac:dyDescent="0.25">
      <c r="I754" s="62"/>
    </row>
    <row r="755" spans="9:9" x14ac:dyDescent="0.25">
      <c r="I755" s="62"/>
    </row>
    <row r="756" spans="9:9" x14ac:dyDescent="0.25">
      <c r="I756" s="62"/>
    </row>
    <row r="757" spans="9:9" x14ac:dyDescent="0.25">
      <c r="I757" s="62"/>
    </row>
    <row r="758" spans="9:9" x14ac:dyDescent="0.25">
      <c r="I758" s="62"/>
    </row>
    <row r="759" spans="9:9" x14ac:dyDescent="0.25">
      <c r="I759" s="62"/>
    </row>
    <row r="760" spans="9:9" x14ac:dyDescent="0.25">
      <c r="I760" s="62"/>
    </row>
    <row r="761" spans="9:9" x14ac:dyDescent="0.25">
      <c r="I761" s="62"/>
    </row>
    <row r="762" spans="9:9" x14ac:dyDescent="0.25">
      <c r="I762" s="62"/>
    </row>
    <row r="763" spans="9:9" x14ac:dyDescent="0.25">
      <c r="I763" s="62"/>
    </row>
    <row r="764" spans="9:9" x14ac:dyDescent="0.25">
      <c r="I764" s="62"/>
    </row>
    <row r="765" spans="9:9" x14ac:dyDescent="0.25">
      <c r="I765" s="62"/>
    </row>
    <row r="766" spans="9:9" x14ac:dyDescent="0.25">
      <c r="I766" s="62"/>
    </row>
    <row r="767" spans="9:9" x14ac:dyDescent="0.25">
      <c r="I767" s="62"/>
    </row>
    <row r="768" spans="9:9" x14ac:dyDescent="0.25">
      <c r="I768" s="62"/>
    </row>
    <row r="769" spans="9:9" x14ac:dyDescent="0.25">
      <c r="I769" s="62"/>
    </row>
    <row r="770" spans="9:9" x14ac:dyDescent="0.25">
      <c r="I770" s="62"/>
    </row>
    <row r="771" spans="9:9" x14ac:dyDescent="0.25">
      <c r="I771" s="62"/>
    </row>
    <row r="772" spans="9:9" x14ac:dyDescent="0.25">
      <c r="I772" s="62"/>
    </row>
    <row r="773" spans="9:9" x14ac:dyDescent="0.25">
      <c r="I773" s="62"/>
    </row>
    <row r="774" spans="9:9" x14ac:dyDescent="0.25">
      <c r="I774" s="62"/>
    </row>
    <row r="775" spans="9:9" x14ac:dyDescent="0.25">
      <c r="I775" s="62"/>
    </row>
    <row r="776" spans="9:9" x14ac:dyDescent="0.25">
      <c r="I776" s="62"/>
    </row>
    <row r="777" spans="9:9" x14ac:dyDescent="0.25">
      <c r="I777" s="62"/>
    </row>
    <row r="778" spans="9:9" x14ac:dyDescent="0.25">
      <c r="I778" s="62"/>
    </row>
    <row r="779" spans="9:9" x14ac:dyDescent="0.25">
      <c r="I779" s="62"/>
    </row>
    <row r="780" spans="9:9" x14ac:dyDescent="0.25">
      <c r="I780" s="62"/>
    </row>
    <row r="781" spans="9:9" x14ac:dyDescent="0.25">
      <c r="I781" s="62"/>
    </row>
    <row r="782" spans="9:9" x14ac:dyDescent="0.25">
      <c r="I782" s="62"/>
    </row>
    <row r="783" spans="9:9" x14ac:dyDescent="0.25">
      <c r="I783" s="62"/>
    </row>
    <row r="784" spans="9:9" x14ac:dyDescent="0.25">
      <c r="I784" s="62"/>
    </row>
    <row r="785" spans="9:9" x14ac:dyDescent="0.25">
      <c r="I785" s="62"/>
    </row>
    <row r="786" spans="9:9" x14ac:dyDescent="0.25">
      <c r="I786" s="62"/>
    </row>
    <row r="787" spans="9:9" x14ac:dyDescent="0.25">
      <c r="I787" s="62"/>
    </row>
    <row r="788" spans="9:9" x14ac:dyDescent="0.25">
      <c r="I788" s="62"/>
    </row>
    <row r="789" spans="9:9" x14ac:dyDescent="0.25">
      <c r="I789" s="62"/>
    </row>
    <row r="790" spans="9:9" x14ac:dyDescent="0.25">
      <c r="I790" s="62"/>
    </row>
    <row r="791" spans="9:9" x14ac:dyDescent="0.25">
      <c r="I791" s="62"/>
    </row>
    <row r="792" spans="9:9" x14ac:dyDescent="0.25">
      <c r="I792" s="62"/>
    </row>
    <row r="793" spans="9:9" x14ac:dyDescent="0.25">
      <c r="I793" s="62"/>
    </row>
    <row r="794" spans="9:9" x14ac:dyDescent="0.25">
      <c r="I794" s="62"/>
    </row>
    <row r="795" spans="9:9" x14ac:dyDescent="0.25">
      <c r="I795" s="62"/>
    </row>
    <row r="796" spans="9:9" x14ac:dyDescent="0.25">
      <c r="I796" s="62"/>
    </row>
    <row r="797" spans="9:9" x14ac:dyDescent="0.25">
      <c r="I797" s="62"/>
    </row>
    <row r="798" spans="9:9" x14ac:dyDescent="0.25">
      <c r="I798" s="62"/>
    </row>
    <row r="799" spans="9:9" x14ac:dyDescent="0.25">
      <c r="I799" s="62"/>
    </row>
    <row r="800" spans="9:9" x14ac:dyDescent="0.25">
      <c r="I800" s="62"/>
    </row>
    <row r="801" spans="9:9" x14ac:dyDescent="0.25">
      <c r="I801" s="62"/>
    </row>
    <row r="802" spans="9:9" x14ac:dyDescent="0.25">
      <c r="I802" s="62"/>
    </row>
    <row r="803" spans="9:9" x14ac:dyDescent="0.25">
      <c r="I803" s="62"/>
    </row>
    <row r="804" spans="9:9" x14ac:dyDescent="0.25">
      <c r="I804" s="62"/>
    </row>
    <row r="805" spans="9:9" x14ac:dyDescent="0.25">
      <c r="I805" s="62"/>
    </row>
    <row r="806" spans="9:9" x14ac:dyDescent="0.25">
      <c r="I806" s="62"/>
    </row>
    <row r="807" spans="9:9" x14ac:dyDescent="0.25">
      <c r="I807" s="62"/>
    </row>
    <row r="808" spans="9:9" x14ac:dyDescent="0.25">
      <c r="I808" s="62"/>
    </row>
    <row r="809" spans="9:9" x14ac:dyDescent="0.25">
      <c r="I809" s="62"/>
    </row>
    <row r="810" spans="9:9" x14ac:dyDescent="0.25">
      <c r="I810" s="62"/>
    </row>
    <row r="811" spans="9:9" x14ac:dyDescent="0.25">
      <c r="I811" s="62"/>
    </row>
    <row r="812" spans="9:9" x14ac:dyDescent="0.25">
      <c r="I812" s="62"/>
    </row>
    <row r="813" spans="9:9" x14ac:dyDescent="0.25">
      <c r="I813" s="62"/>
    </row>
    <row r="814" spans="9:9" x14ac:dyDescent="0.25">
      <c r="I814" s="62"/>
    </row>
    <row r="815" spans="9:9" x14ac:dyDescent="0.25">
      <c r="I815" s="62"/>
    </row>
    <row r="816" spans="9:9" x14ac:dyDescent="0.25">
      <c r="I816" s="62"/>
    </row>
    <row r="817" spans="9:9" x14ac:dyDescent="0.25">
      <c r="I817" s="62"/>
    </row>
    <row r="818" spans="9:9" x14ac:dyDescent="0.25">
      <c r="I818" s="62"/>
    </row>
    <row r="819" spans="9:9" x14ac:dyDescent="0.25">
      <c r="I819" s="62"/>
    </row>
    <row r="820" spans="9:9" x14ac:dyDescent="0.25">
      <c r="I820" s="62"/>
    </row>
    <row r="821" spans="9:9" x14ac:dyDescent="0.25">
      <c r="I821" s="62"/>
    </row>
    <row r="822" spans="9:9" x14ac:dyDescent="0.25">
      <c r="I822" s="62"/>
    </row>
    <row r="823" spans="9:9" x14ac:dyDescent="0.25">
      <c r="I823" s="62"/>
    </row>
    <row r="824" spans="9:9" x14ac:dyDescent="0.25">
      <c r="I824" s="62"/>
    </row>
    <row r="825" spans="9:9" x14ac:dyDescent="0.25">
      <c r="I825" s="62"/>
    </row>
    <row r="826" spans="9:9" x14ac:dyDescent="0.25">
      <c r="I826" s="62"/>
    </row>
    <row r="827" spans="9:9" x14ac:dyDescent="0.25">
      <c r="I827" s="62"/>
    </row>
    <row r="828" spans="9:9" x14ac:dyDescent="0.25">
      <c r="I828" s="62"/>
    </row>
    <row r="829" spans="9:9" x14ac:dyDescent="0.25">
      <c r="I829" s="62"/>
    </row>
    <row r="830" spans="9:9" x14ac:dyDescent="0.25">
      <c r="I830" s="62"/>
    </row>
    <row r="831" spans="9:9" x14ac:dyDescent="0.25">
      <c r="I831" s="62"/>
    </row>
    <row r="832" spans="9:9" x14ac:dyDescent="0.25">
      <c r="I832" s="62"/>
    </row>
    <row r="833" spans="9:9" x14ac:dyDescent="0.25">
      <c r="I833" s="62"/>
    </row>
    <row r="834" spans="9:9" x14ac:dyDescent="0.25">
      <c r="I834" s="62"/>
    </row>
    <row r="835" spans="9:9" x14ac:dyDescent="0.25">
      <c r="I835" s="62"/>
    </row>
    <row r="836" spans="9:9" x14ac:dyDescent="0.25">
      <c r="I836" s="62"/>
    </row>
    <row r="837" spans="9:9" x14ac:dyDescent="0.25">
      <c r="I837" s="62"/>
    </row>
    <row r="838" spans="9:9" x14ac:dyDescent="0.25">
      <c r="I838" s="62"/>
    </row>
    <row r="839" spans="9:9" x14ac:dyDescent="0.25">
      <c r="I839" s="62"/>
    </row>
    <row r="840" spans="9:9" x14ac:dyDescent="0.25">
      <c r="I840" s="62"/>
    </row>
    <row r="841" spans="9:9" x14ac:dyDescent="0.25">
      <c r="I841" s="62"/>
    </row>
    <row r="842" spans="9:9" x14ac:dyDescent="0.25">
      <c r="I842" s="62"/>
    </row>
    <row r="843" spans="9:9" x14ac:dyDescent="0.25">
      <c r="I843" s="62"/>
    </row>
    <row r="844" spans="9:9" x14ac:dyDescent="0.25">
      <c r="I844" s="62"/>
    </row>
    <row r="845" spans="9:9" x14ac:dyDescent="0.25">
      <c r="I845" s="62"/>
    </row>
    <row r="846" spans="9:9" x14ac:dyDescent="0.25">
      <c r="I846" s="62"/>
    </row>
    <row r="847" spans="9:9" x14ac:dyDescent="0.25">
      <c r="I847" s="62"/>
    </row>
    <row r="848" spans="9:9" x14ac:dyDescent="0.25">
      <c r="I848" s="62"/>
    </row>
    <row r="849" spans="9:9" x14ac:dyDescent="0.25">
      <c r="I849" s="62"/>
    </row>
    <row r="850" spans="9:9" x14ac:dyDescent="0.25">
      <c r="I850" s="62"/>
    </row>
    <row r="851" spans="9:9" x14ac:dyDescent="0.25">
      <c r="I851" s="62"/>
    </row>
    <row r="852" spans="9:9" x14ac:dyDescent="0.25">
      <c r="I852" s="62"/>
    </row>
    <row r="853" spans="9:9" x14ac:dyDescent="0.25">
      <c r="I853" s="62"/>
    </row>
    <row r="854" spans="9:9" x14ac:dyDescent="0.25">
      <c r="I854" s="62"/>
    </row>
    <row r="855" spans="9:9" x14ac:dyDescent="0.25">
      <c r="I855" s="62"/>
    </row>
    <row r="856" spans="9:9" x14ac:dyDescent="0.25">
      <c r="I856" s="62"/>
    </row>
    <row r="857" spans="9:9" x14ac:dyDescent="0.25">
      <c r="I857" s="62"/>
    </row>
    <row r="858" spans="9:9" x14ac:dyDescent="0.25">
      <c r="I858" s="62"/>
    </row>
    <row r="859" spans="9:9" x14ac:dyDescent="0.25">
      <c r="I859" s="62"/>
    </row>
    <row r="860" spans="9:9" x14ac:dyDescent="0.25">
      <c r="I860" s="62"/>
    </row>
    <row r="861" spans="9:9" x14ac:dyDescent="0.25">
      <c r="I861" s="62"/>
    </row>
    <row r="862" spans="9:9" x14ac:dyDescent="0.25">
      <c r="I862" s="62"/>
    </row>
    <row r="863" spans="9:9" x14ac:dyDescent="0.25">
      <c r="I863" s="62"/>
    </row>
    <row r="864" spans="9:9" x14ac:dyDescent="0.25">
      <c r="I864" s="62"/>
    </row>
    <row r="865" spans="9:9" x14ac:dyDescent="0.25">
      <c r="I865" s="62"/>
    </row>
    <row r="866" spans="9:9" x14ac:dyDescent="0.25">
      <c r="I866" s="62"/>
    </row>
    <row r="867" spans="9:9" x14ac:dyDescent="0.25">
      <c r="I867" s="62"/>
    </row>
    <row r="868" spans="9:9" x14ac:dyDescent="0.25">
      <c r="I868" s="62"/>
    </row>
    <row r="869" spans="9:9" x14ac:dyDescent="0.25">
      <c r="I869" s="62"/>
    </row>
    <row r="870" spans="9:9" x14ac:dyDescent="0.25">
      <c r="I870" s="62"/>
    </row>
    <row r="871" spans="9:9" x14ac:dyDescent="0.25">
      <c r="I871" s="62"/>
    </row>
    <row r="872" spans="9:9" x14ac:dyDescent="0.25">
      <c r="I872" s="62"/>
    </row>
    <row r="873" spans="9:9" x14ac:dyDescent="0.25">
      <c r="I873" s="62"/>
    </row>
    <row r="874" spans="9:9" x14ac:dyDescent="0.25">
      <c r="I874" s="62"/>
    </row>
    <row r="875" spans="9:9" x14ac:dyDescent="0.25">
      <c r="I875" s="62"/>
    </row>
    <row r="876" spans="9:9" x14ac:dyDescent="0.25">
      <c r="I876" s="62"/>
    </row>
    <row r="877" spans="9:9" x14ac:dyDescent="0.25">
      <c r="I877" s="62"/>
    </row>
    <row r="878" spans="9:9" x14ac:dyDescent="0.25">
      <c r="I878" s="62"/>
    </row>
    <row r="879" spans="9:9" x14ac:dyDescent="0.25">
      <c r="I879" s="62"/>
    </row>
    <row r="880" spans="9:9" x14ac:dyDescent="0.25">
      <c r="I880" s="62"/>
    </row>
    <row r="881" spans="9:9" x14ac:dyDescent="0.25">
      <c r="I881" s="62"/>
    </row>
    <row r="882" spans="9:9" x14ac:dyDescent="0.25">
      <c r="I882" s="62"/>
    </row>
    <row r="883" spans="9:9" x14ac:dyDescent="0.25">
      <c r="I883" s="62"/>
    </row>
    <row r="884" spans="9:9" x14ac:dyDescent="0.25">
      <c r="I884" s="62"/>
    </row>
    <row r="885" spans="9:9" x14ac:dyDescent="0.25">
      <c r="I885" s="62"/>
    </row>
    <row r="886" spans="9:9" x14ac:dyDescent="0.25">
      <c r="I886" s="62"/>
    </row>
    <row r="887" spans="9:9" x14ac:dyDescent="0.25">
      <c r="I887" s="62"/>
    </row>
    <row r="888" spans="9:9" x14ac:dyDescent="0.25">
      <c r="I888" s="62"/>
    </row>
    <row r="889" spans="9:9" x14ac:dyDescent="0.25">
      <c r="I889" s="62"/>
    </row>
    <row r="890" spans="9:9" x14ac:dyDescent="0.25">
      <c r="I890" s="62"/>
    </row>
    <row r="891" spans="9:9" x14ac:dyDescent="0.25">
      <c r="I891" s="62"/>
    </row>
    <row r="892" spans="9:9" x14ac:dyDescent="0.25">
      <c r="I892" s="62"/>
    </row>
    <row r="893" spans="9:9" x14ac:dyDescent="0.25">
      <c r="I893" s="62"/>
    </row>
    <row r="894" spans="9:9" x14ac:dyDescent="0.25">
      <c r="I894" s="62"/>
    </row>
    <row r="895" spans="9:9" x14ac:dyDescent="0.25">
      <c r="I895" s="62"/>
    </row>
    <row r="896" spans="9:9" x14ac:dyDescent="0.25">
      <c r="I896" s="62"/>
    </row>
    <row r="897" spans="9:9" x14ac:dyDescent="0.25">
      <c r="I897" s="62"/>
    </row>
    <row r="898" spans="9:9" x14ac:dyDescent="0.25">
      <c r="I898" s="62"/>
    </row>
    <row r="899" spans="9:9" x14ac:dyDescent="0.25">
      <c r="I899" s="62"/>
    </row>
    <row r="900" spans="9:9" x14ac:dyDescent="0.25">
      <c r="I900" s="62"/>
    </row>
    <row r="901" spans="9:9" x14ac:dyDescent="0.25">
      <c r="I901" s="62"/>
    </row>
    <row r="902" spans="9:9" x14ac:dyDescent="0.25">
      <c r="I902" s="62"/>
    </row>
    <row r="903" spans="9:9" x14ac:dyDescent="0.25">
      <c r="I903" s="62"/>
    </row>
    <row r="904" spans="9:9" x14ac:dyDescent="0.25">
      <c r="I904" s="62"/>
    </row>
    <row r="905" spans="9:9" x14ac:dyDescent="0.25">
      <c r="I905" s="62"/>
    </row>
    <row r="906" spans="9:9" x14ac:dyDescent="0.25">
      <c r="I906" s="62"/>
    </row>
    <row r="907" spans="9:9" x14ac:dyDescent="0.25">
      <c r="I907" s="62"/>
    </row>
    <row r="908" spans="9:9" x14ac:dyDescent="0.25">
      <c r="I908" s="62"/>
    </row>
    <row r="909" spans="9:9" x14ac:dyDescent="0.25">
      <c r="I909" s="62"/>
    </row>
    <row r="910" spans="9:9" x14ac:dyDescent="0.25">
      <c r="I910" s="62"/>
    </row>
    <row r="911" spans="9:9" x14ac:dyDescent="0.25">
      <c r="I911" s="62"/>
    </row>
    <row r="912" spans="9:9" x14ac:dyDescent="0.25">
      <c r="I912" s="62"/>
    </row>
    <row r="913" spans="9:9" x14ac:dyDescent="0.25">
      <c r="I913" s="62"/>
    </row>
    <row r="914" spans="9:9" x14ac:dyDescent="0.25">
      <c r="I914" s="62"/>
    </row>
    <row r="915" spans="9:9" x14ac:dyDescent="0.25">
      <c r="I915" s="62"/>
    </row>
    <row r="916" spans="9:9" x14ac:dyDescent="0.25">
      <c r="I916" s="62"/>
    </row>
    <row r="917" spans="9:9" x14ac:dyDescent="0.25">
      <c r="I917" s="62"/>
    </row>
    <row r="918" spans="9:9" x14ac:dyDescent="0.25">
      <c r="I918" s="62"/>
    </row>
    <row r="919" spans="9:9" x14ac:dyDescent="0.25">
      <c r="I919" s="62"/>
    </row>
    <row r="920" spans="9:9" x14ac:dyDescent="0.25">
      <c r="I920" s="62"/>
    </row>
    <row r="921" spans="9:9" x14ac:dyDescent="0.25">
      <c r="I921" s="62"/>
    </row>
    <row r="922" spans="9:9" x14ac:dyDescent="0.25">
      <c r="I922" s="62"/>
    </row>
    <row r="923" spans="9:9" x14ac:dyDescent="0.25">
      <c r="I923" s="62"/>
    </row>
    <row r="924" spans="9:9" x14ac:dyDescent="0.25">
      <c r="I924" s="62"/>
    </row>
    <row r="925" spans="9:9" x14ac:dyDescent="0.25">
      <c r="I925" s="62"/>
    </row>
    <row r="926" spans="9:9" x14ac:dyDescent="0.25">
      <c r="I926" s="62"/>
    </row>
    <row r="927" spans="9:9" x14ac:dyDescent="0.25">
      <c r="I927" s="62"/>
    </row>
    <row r="928" spans="9:9" x14ac:dyDescent="0.25">
      <c r="I928" s="62"/>
    </row>
    <row r="929" spans="9:9" x14ac:dyDescent="0.25">
      <c r="I929" s="62"/>
    </row>
    <row r="930" spans="9:9" x14ac:dyDescent="0.25">
      <c r="I930" s="62"/>
    </row>
    <row r="931" spans="9:9" x14ac:dyDescent="0.25">
      <c r="I931" s="62"/>
    </row>
    <row r="932" spans="9:9" x14ac:dyDescent="0.25">
      <c r="I932" s="62"/>
    </row>
    <row r="933" spans="9:9" x14ac:dyDescent="0.25">
      <c r="I933" s="62"/>
    </row>
    <row r="934" spans="9:9" x14ac:dyDescent="0.25">
      <c r="I934" s="62"/>
    </row>
    <row r="935" spans="9:9" x14ac:dyDescent="0.25">
      <c r="I935" s="62"/>
    </row>
    <row r="936" spans="9:9" x14ac:dyDescent="0.25">
      <c r="I936" s="62"/>
    </row>
    <row r="937" spans="9:9" x14ac:dyDescent="0.25">
      <c r="I937" s="62"/>
    </row>
    <row r="938" spans="9:9" x14ac:dyDescent="0.25">
      <c r="I938" s="62"/>
    </row>
    <row r="939" spans="9:9" x14ac:dyDescent="0.25">
      <c r="I939" s="62"/>
    </row>
    <row r="940" spans="9:9" x14ac:dyDescent="0.25">
      <c r="I940" s="62"/>
    </row>
    <row r="941" spans="9:9" x14ac:dyDescent="0.25">
      <c r="I941" s="62"/>
    </row>
    <row r="942" spans="9:9" x14ac:dyDescent="0.25">
      <c r="I942" s="62"/>
    </row>
    <row r="943" spans="9:9" x14ac:dyDescent="0.25">
      <c r="I943" s="62"/>
    </row>
    <row r="944" spans="9:9" x14ac:dyDescent="0.25">
      <c r="I944" s="62"/>
    </row>
    <row r="945" spans="9:9" x14ac:dyDescent="0.25">
      <c r="I945" s="62"/>
    </row>
    <row r="946" spans="9:9" x14ac:dyDescent="0.25">
      <c r="I946" s="62"/>
    </row>
    <row r="947" spans="9:9" x14ac:dyDescent="0.25">
      <c r="I947" s="62"/>
    </row>
    <row r="948" spans="9:9" x14ac:dyDescent="0.25">
      <c r="I948" s="62"/>
    </row>
    <row r="949" spans="9:9" x14ac:dyDescent="0.25">
      <c r="I949" s="62"/>
    </row>
    <row r="950" spans="9:9" x14ac:dyDescent="0.25">
      <c r="I950" s="62"/>
    </row>
    <row r="951" spans="9:9" x14ac:dyDescent="0.25">
      <c r="I951" s="62"/>
    </row>
    <row r="952" spans="9:9" x14ac:dyDescent="0.25">
      <c r="I952" s="62"/>
    </row>
    <row r="953" spans="9:9" x14ac:dyDescent="0.25">
      <c r="I953" s="62"/>
    </row>
    <row r="954" spans="9:9" x14ac:dyDescent="0.25">
      <c r="I954" s="62"/>
    </row>
    <row r="955" spans="9:9" x14ac:dyDescent="0.25">
      <c r="I955" s="62"/>
    </row>
    <row r="956" spans="9:9" x14ac:dyDescent="0.25">
      <c r="I956" s="62"/>
    </row>
    <row r="957" spans="9:9" x14ac:dyDescent="0.25">
      <c r="I957" s="62"/>
    </row>
    <row r="958" spans="9:9" x14ac:dyDescent="0.25">
      <c r="I958" s="62"/>
    </row>
    <row r="959" spans="9:9" x14ac:dyDescent="0.25">
      <c r="I959" s="62"/>
    </row>
    <row r="960" spans="9:9" x14ac:dyDescent="0.25">
      <c r="I960" s="62"/>
    </row>
    <row r="961" spans="9:9" x14ac:dyDescent="0.25">
      <c r="I961" s="62"/>
    </row>
    <row r="962" spans="9:9" x14ac:dyDescent="0.25">
      <c r="I962" s="62"/>
    </row>
    <row r="963" spans="9:9" x14ac:dyDescent="0.25">
      <c r="I963" s="62"/>
    </row>
    <row r="964" spans="9:9" x14ac:dyDescent="0.25">
      <c r="I964" s="62"/>
    </row>
    <row r="965" spans="9:9" x14ac:dyDescent="0.25">
      <c r="I965" s="62"/>
    </row>
    <row r="966" spans="9:9" x14ac:dyDescent="0.25">
      <c r="I966" s="62"/>
    </row>
    <row r="967" spans="9:9" x14ac:dyDescent="0.25">
      <c r="I967" s="62"/>
    </row>
    <row r="968" spans="9:9" x14ac:dyDescent="0.25">
      <c r="I968" s="62"/>
    </row>
    <row r="969" spans="9:9" x14ac:dyDescent="0.25">
      <c r="I969" s="62"/>
    </row>
    <row r="970" spans="9:9" x14ac:dyDescent="0.25">
      <c r="I970" s="62"/>
    </row>
    <row r="971" spans="9:9" x14ac:dyDescent="0.25">
      <c r="I971" s="62"/>
    </row>
    <row r="972" spans="9:9" x14ac:dyDescent="0.25">
      <c r="I972" s="62"/>
    </row>
    <row r="973" spans="9:9" x14ac:dyDescent="0.25">
      <c r="I973" s="62"/>
    </row>
    <row r="974" spans="9:9" x14ac:dyDescent="0.25">
      <c r="I974" s="62"/>
    </row>
    <row r="975" spans="9:9" x14ac:dyDescent="0.25">
      <c r="I975" s="62"/>
    </row>
    <row r="976" spans="9:9" x14ac:dyDescent="0.25">
      <c r="I976" s="62"/>
    </row>
    <row r="977" spans="9:9" x14ac:dyDescent="0.25">
      <c r="I977" s="62"/>
    </row>
    <row r="978" spans="9:9" x14ac:dyDescent="0.25">
      <c r="I978" s="62"/>
    </row>
    <row r="979" spans="9:9" x14ac:dyDescent="0.25">
      <c r="I979" s="62"/>
    </row>
    <row r="980" spans="9:9" x14ac:dyDescent="0.25">
      <c r="I980" s="62"/>
    </row>
    <row r="981" spans="9:9" x14ac:dyDescent="0.25">
      <c r="I981" s="62"/>
    </row>
    <row r="982" spans="9:9" x14ac:dyDescent="0.25">
      <c r="I982" s="62"/>
    </row>
    <row r="983" spans="9:9" x14ac:dyDescent="0.25">
      <c r="I983" s="62"/>
    </row>
    <row r="984" spans="9:9" x14ac:dyDescent="0.25">
      <c r="I984" s="62"/>
    </row>
    <row r="985" spans="9:9" x14ac:dyDescent="0.25">
      <c r="I985" s="62"/>
    </row>
    <row r="986" spans="9:9" x14ac:dyDescent="0.25">
      <c r="I986" s="62"/>
    </row>
    <row r="987" spans="9:9" x14ac:dyDescent="0.25">
      <c r="I987" s="62"/>
    </row>
    <row r="988" spans="9:9" x14ac:dyDescent="0.25">
      <c r="I988" s="62"/>
    </row>
    <row r="989" spans="9:9" x14ac:dyDescent="0.25">
      <c r="I989" s="62"/>
    </row>
    <row r="990" spans="9:9" x14ac:dyDescent="0.25">
      <c r="I990" s="62"/>
    </row>
    <row r="991" spans="9:9" x14ac:dyDescent="0.25">
      <c r="I991" s="62"/>
    </row>
    <row r="992" spans="9:9" x14ac:dyDescent="0.25">
      <c r="I992" s="62"/>
    </row>
    <row r="993" spans="9:9" x14ac:dyDescent="0.25">
      <c r="I993" s="62"/>
    </row>
    <row r="994" spans="9:9" x14ac:dyDescent="0.25">
      <c r="I994" s="62"/>
    </row>
    <row r="995" spans="9:9" x14ac:dyDescent="0.25">
      <c r="I995" s="62"/>
    </row>
    <row r="996" spans="9:9" x14ac:dyDescent="0.25">
      <c r="I996" s="62"/>
    </row>
    <row r="997" spans="9:9" x14ac:dyDescent="0.25">
      <c r="I997" s="62"/>
    </row>
    <row r="998" spans="9:9" x14ac:dyDescent="0.25">
      <c r="I998" s="62"/>
    </row>
    <row r="999" spans="9:9" x14ac:dyDescent="0.25">
      <c r="I999" s="62"/>
    </row>
    <row r="1000" spans="9:9" x14ac:dyDescent="0.25">
      <c r="I1000" s="62"/>
    </row>
    <row r="1001" spans="9:9" x14ac:dyDescent="0.25">
      <c r="I1001" s="62"/>
    </row>
    <row r="1002" spans="9:9" x14ac:dyDescent="0.25">
      <c r="I1002" s="62"/>
    </row>
    <row r="1003" spans="9:9" x14ac:dyDescent="0.25">
      <c r="I1003" s="62"/>
    </row>
    <row r="1004" spans="9:9" x14ac:dyDescent="0.25">
      <c r="I1004" s="62"/>
    </row>
    <row r="1005" spans="9:9" x14ac:dyDescent="0.25">
      <c r="I1005" s="62"/>
    </row>
    <row r="1006" spans="9:9" x14ac:dyDescent="0.25">
      <c r="I1006" s="62"/>
    </row>
    <row r="1007" spans="9:9" x14ac:dyDescent="0.25">
      <c r="I1007" s="62"/>
    </row>
    <row r="1008" spans="9:9" x14ac:dyDescent="0.25">
      <c r="I1008" s="62"/>
    </row>
    <row r="1009" spans="9:9" x14ac:dyDescent="0.25">
      <c r="I1009" s="62"/>
    </row>
    <row r="1010" spans="9:9" x14ac:dyDescent="0.25">
      <c r="I1010" s="62"/>
    </row>
    <row r="1011" spans="9:9" x14ac:dyDescent="0.25">
      <c r="I1011" s="62"/>
    </row>
    <row r="1012" spans="9:9" x14ac:dyDescent="0.25">
      <c r="I1012" s="62"/>
    </row>
    <row r="1013" spans="9:9" x14ac:dyDescent="0.25">
      <c r="I1013" s="62"/>
    </row>
    <row r="1014" spans="9:9" x14ac:dyDescent="0.25">
      <c r="I1014" s="62"/>
    </row>
    <row r="1015" spans="9:9" x14ac:dyDescent="0.25">
      <c r="I1015" s="62"/>
    </row>
    <row r="1016" spans="9:9" x14ac:dyDescent="0.25">
      <c r="I1016" s="62"/>
    </row>
    <row r="1017" spans="9:9" x14ac:dyDescent="0.25">
      <c r="I1017" s="62"/>
    </row>
    <row r="1018" spans="9:9" x14ac:dyDescent="0.25">
      <c r="I1018" s="62"/>
    </row>
    <row r="1019" spans="9:9" x14ac:dyDescent="0.25">
      <c r="I1019" s="62"/>
    </row>
    <row r="1020" spans="9:9" x14ac:dyDescent="0.25">
      <c r="I1020" s="62"/>
    </row>
    <row r="1021" spans="9:9" x14ac:dyDescent="0.25">
      <c r="I1021" s="62"/>
    </row>
    <row r="1022" spans="9:9" x14ac:dyDescent="0.25">
      <c r="I1022" s="62"/>
    </row>
    <row r="1023" spans="9:9" x14ac:dyDescent="0.25">
      <c r="I1023" s="62"/>
    </row>
    <row r="1024" spans="9:9" x14ac:dyDescent="0.25">
      <c r="I1024" s="62"/>
    </row>
    <row r="1025" spans="9:9" x14ac:dyDescent="0.25">
      <c r="I1025" s="62"/>
    </row>
    <row r="1026" spans="9:9" x14ac:dyDescent="0.25">
      <c r="I1026" s="62"/>
    </row>
    <row r="1027" spans="9:9" x14ac:dyDescent="0.25">
      <c r="I1027" s="62"/>
    </row>
    <row r="1028" spans="9:9" x14ac:dyDescent="0.25">
      <c r="I1028" s="62"/>
    </row>
    <row r="1029" spans="9:9" x14ac:dyDescent="0.25">
      <c r="I1029" s="62"/>
    </row>
    <row r="1030" spans="9:9" x14ac:dyDescent="0.25">
      <c r="I1030" s="62"/>
    </row>
    <row r="1031" spans="9:9" x14ac:dyDescent="0.25">
      <c r="I1031" s="62"/>
    </row>
    <row r="1032" spans="9:9" x14ac:dyDescent="0.25">
      <c r="I1032" s="62"/>
    </row>
    <row r="1033" spans="9:9" x14ac:dyDescent="0.25">
      <c r="I1033" s="62"/>
    </row>
    <row r="1034" spans="9:9" x14ac:dyDescent="0.25">
      <c r="I1034" s="62"/>
    </row>
    <row r="1035" spans="9:9" x14ac:dyDescent="0.25">
      <c r="I1035" s="62"/>
    </row>
    <row r="1036" spans="9:9" x14ac:dyDescent="0.25">
      <c r="I1036" s="62"/>
    </row>
    <row r="1037" spans="9:9" x14ac:dyDescent="0.25">
      <c r="I1037" s="62"/>
    </row>
    <row r="1038" spans="9:9" x14ac:dyDescent="0.25">
      <c r="I1038" s="62"/>
    </row>
    <row r="1039" spans="9:9" x14ac:dyDescent="0.25">
      <c r="I1039" s="62"/>
    </row>
    <row r="1040" spans="9:9" x14ac:dyDescent="0.25">
      <c r="I1040" s="62"/>
    </row>
    <row r="1041" spans="9:9" x14ac:dyDescent="0.25">
      <c r="I1041" s="62"/>
    </row>
    <row r="1042" spans="9:9" x14ac:dyDescent="0.25">
      <c r="I1042" s="62"/>
    </row>
    <row r="1043" spans="9:9" x14ac:dyDescent="0.25">
      <c r="I1043" s="62"/>
    </row>
    <row r="1044" spans="9:9" x14ac:dyDescent="0.25">
      <c r="I1044" s="62"/>
    </row>
    <row r="1045" spans="9:9" x14ac:dyDescent="0.25">
      <c r="I1045" s="62"/>
    </row>
    <row r="1046" spans="9:9" x14ac:dyDescent="0.25">
      <c r="I1046" s="62"/>
    </row>
    <row r="1047" spans="9:9" x14ac:dyDescent="0.25">
      <c r="I1047" s="62"/>
    </row>
    <row r="1048" spans="9:9" x14ac:dyDescent="0.25">
      <c r="I1048" s="62"/>
    </row>
    <row r="1049" spans="9:9" x14ac:dyDescent="0.25">
      <c r="I1049" s="62"/>
    </row>
    <row r="1050" spans="9:9" x14ac:dyDescent="0.25">
      <c r="I1050" s="62"/>
    </row>
    <row r="1051" spans="9:9" x14ac:dyDescent="0.25">
      <c r="I1051" s="62"/>
    </row>
    <row r="1052" spans="9:9" x14ac:dyDescent="0.25">
      <c r="I1052" s="62"/>
    </row>
    <row r="1053" spans="9:9" x14ac:dyDescent="0.25">
      <c r="I1053" s="62"/>
    </row>
    <row r="1054" spans="9:9" x14ac:dyDescent="0.25">
      <c r="I1054" s="62"/>
    </row>
    <row r="1055" spans="9:9" x14ac:dyDescent="0.25">
      <c r="I1055" s="62"/>
    </row>
    <row r="1056" spans="9:9" x14ac:dyDescent="0.25">
      <c r="I1056" s="62"/>
    </row>
    <row r="1057" spans="9:9" x14ac:dyDescent="0.25">
      <c r="I1057" s="62"/>
    </row>
    <row r="1058" spans="9:9" x14ac:dyDescent="0.25">
      <c r="I1058" s="62"/>
    </row>
    <row r="1059" spans="9:9" x14ac:dyDescent="0.25">
      <c r="I1059" s="62"/>
    </row>
    <row r="1060" spans="9:9" x14ac:dyDescent="0.25">
      <c r="I1060" s="62"/>
    </row>
    <row r="1061" spans="9:9" x14ac:dyDescent="0.25">
      <c r="I1061" s="62"/>
    </row>
    <row r="1062" spans="9:9" x14ac:dyDescent="0.25">
      <c r="I1062" s="62"/>
    </row>
    <row r="1063" spans="9:9" x14ac:dyDescent="0.25">
      <c r="I1063" s="62"/>
    </row>
    <row r="1064" spans="9:9" x14ac:dyDescent="0.25">
      <c r="I1064" s="62"/>
    </row>
    <row r="1065" spans="9:9" x14ac:dyDescent="0.25">
      <c r="I1065" s="62"/>
    </row>
    <row r="1066" spans="9:9" x14ac:dyDescent="0.25">
      <c r="I1066" s="62"/>
    </row>
    <row r="1067" spans="9:9" x14ac:dyDescent="0.25">
      <c r="I1067" s="62"/>
    </row>
    <row r="1068" spans="9:9" x14ac:dyDescent="0.25">
      <c r="I1068" s="62"/>
    </row>
    <row r="1069" spans="9:9" x14ac:dyDescent="0.25">
      <c r="I1069" s="62"/>
    </row>
    <row r="1070" spans="9:9" x14ac:dyDescent="0.25">
      <c r="I1070" s="62"/>
    </row>
    <row r="1071" spans="9:9" x14ac:dyDescent="0.25">
      <c r="I1071" s="62"/>
    </row>
    <row r="1072" spans="9:9" x14ac:dyDescent="0.25">
      <c r="I1072" s="62"/>
    </row>
    <row r="1073" spans="9:9" x14ac:dyDescent="0.25">
      <c r="I1073" s="62"/>
    </row>
    <row r="1074" spans="9:9" x14ac:dyDescent="0.25">
      <c r="I1074" s="62"/>
    </row>
    <row r="1075" spans="9:9" x14ac:dyDescent="0.25">
      <c r="I1075" s="62"/>
    </row>
    <row r="1076" spans="9:9" x14ac:dyDescent="0.25">
      <c r="I1076" s="62"/>
    </row>
    <row r="1077" spans="9:9" x14ac:dyDescent="0.25">
      <c r="I1077" s="62"/>
    </row>
    <row r="1078" spans="9:9" x14ac:dyDescent="0.25">
      <c r="I1078" s="62"/>
    </row>
    <row r="1079" spans="9:9" x14ac:dyDescent="0.25">
      <c r="I1079" s="62"/>
    </row>
    <row r="1080" spans="9:9" x14ac:dyDescent="0.25">
      <c r="I1080" s="62"/>
    </row>
    <row r="1081" spans="9:9" x14ac:dyDescent="0.25">
      <c r="I1081" s="62"/>
    </row>
    <row r="1082" spans="9:9" x14ac:dyDescent="0.25">
      <c r="I1082" s="62"/>
    </row>
    <row r="1083" spans="9:9" x14ac:dyDescent="0.25">
      <c r="I1083" s="62"/>
    </row>
    <row r="1084" spans="9:9" x14ac:dyDescent="0.25">
      <c r="I1084" s="62"/>
    </row>
    <row r="1085" spans="9:9" x14ac:dyDescent="0.25">
      <c r="I1085" s="62"/>
    </row>
    <row r="1086" spans="9:9" x14ac:dyDescent="0.25">
      <c r="I1086" s="62"/>
    </row>
    <row r="1087" spans="9:9" x14ac:dyDescent="0.25">
      <c r="I1087" s="62"/>
    </row>
    <row r="1088" spans="9:9" x14ac:dyDescent="0.25">
      <c r="I1088" s="62"/>
    </row>
    <row r="1089" spans="9:9" x14ac:dyDescent="0.25">
      <c r="I1089" s="62"/>
    </row>
    <row r="1090" spans="9:9" x14ac:dyDescent="0.25">
      <c r="I1090" s="62"/>
    </row>
    <row r="1091" spans="9:9" x14ac:dyDescent="0.25">
      <c r="I1091" s="62"/>
    </row>
    <row r="1092" spans="9:9" x14ac:dyDescent="0.25">
      <c r="I1092" s="62"/>
    </row>
    <row r="1093" spans="9:9" x14ac:dyDescent="0.25">
      <c r="I1093" s="62"/>
    </row>
    <row r="1094" spans="9:9" x14ac:dyDescent="0.25">
      <c r="I1094" s="62"/>
    </row>
    <row r="1095" spans="9:9" x14ac:dyDescent="0.25">
      <c r="I1095" s="62"/>
    </row>
    <row r="1096" spans="9:9" x14ac:dyDescent="0.25">
      <c r="I1096" s="62"/>
    </row>
    <row r="1097" spans="9:9" x14ac:dyDescent="0.25">
      <c r="I1097" s="62"/>
    </row>
    <row r="1098" spans="9:9" x14ac:dyDescent="0.25">
      <c r="I1098" s="62"/>
    </row>
    <row r="1099" spans="9:9" x14ac:dyDescent="0.25">
      <c r="I1099" s="62"/>
    </row>
    <row r="1100" spans="9:9" x14ac:dyDescent="0.25">
      <c r="I1100" s="62"/>
    </row>
    <row r="1101" spans="9:9" x14ac:dyDescent="0.25">
      <c r="I1101" s="62"/>
    </row>
    <row r="1102" spans="9:9" x14ac:dyDescent="0.25">
      <c r="I1102" s="62"/>
    </row>
    <row r="1103" spans="9:9" x14ac:dyDescent="0.25">
      <c r="I1103" s="62"/>
    </row>
    <row r="1104" spans="9:9" x14ac:dyDescent="0.25">
      <c r="I1104" s="62"/>
    </row>
    <row r="1105" spans="9:9" x14ac:dyDescent="0.25">
      <c r="I1105" s="62"/>
    </row>
    <row r="1106" spans="9:9" x14ac:dyDescent="0.25">
      <c r="I1106" s="62"/>
    </row>
    <row r="1107" spans="9:9" x14ac:dyDescent="0.25">
      <c r="I1107" s="62"/>
    </row>
    <row r="1108" spans="9:9" x14ac:dyDescent="0.25">
      <c r="I1108" s="62"/>
    </row>
    <row r="1109" spans="9:9" x14ac:dyDescent="0.25">
      <c r="I1109" s="62"/>
    </row>
    <row r="1110" spans="9:9" x14ac:dyDescent="0.25">
      <c r="I1110" s="62"/>
    </row>
    <row r="1111" spans="9:9" x14ac:dyDescent="0.25">
      <c r="I1111" s="62"/>
    </row>
    <row r="1112" spans="9:9" x14ac:dyDescent="0.25">
      <c r="I1112" s="62"/>
    </row>
    <row r="1113" spans="9:9" x14ac:dyDescent="0.25">
      <c r="I1113" s="62"/>
    </row>
    <row r="1114" spans="9:9" x14ac:dyDescent="0.25">
      <c r="I1114" s="62"/>
    </row>
    <row r="1115" spans="9:9" x14ac:dyDescent="0.25">
      <c r="I1115" s="62"/>
    </row>
    <row r="1116" spans="9:9" x14ac:dyDescent="0.25">
      <c r="I1116" s="62"/>
    </row>
    <row r="1117" spans="9:9" x14ac:dyDescent="0.25">
      <c r="I1117" s="62"/>
    </row>
    <row r="1118" spans="9:9" x14ac:dyDescent="0.25">
      <c r="I1118" s="62"/>
    </row>
    <row r="1119" spans="9:9" x14ac:dyDescent="0.25">
      <c r="I1119" s="62"/>
    </row>
    <row r="1120" spans="9:9" x14ac:dyDescent="0.25">
      <c r="I1120" s="62"/>
    </row>
    <row r="1121" spans="9:9" x14ac:dyDescent="0.25">
      <c r="I1121" s="62"/>
    </row>
    <row r="1122" spans="9:9" x14ac:dyDescent="0.25">
      <c r="I1122" s="62"/>
    </row>
    <row r="1123" spans="9:9" x14ac:dyDescent="0.25">
      <c r="I1123" s="62"/>
    </row>
    <row r="1124" spans="9:9" x14ac:dyDescent="0.25">
      <c r="I1124" s="62"/>
    </row>
    <row r="1125" spans="9:9" x14ac:dyDescent="0.25">
      <c r="I1125" s="62"/>
    </row>
    <row r="1126" spans="9:9" x14ac:dyDescent="0.25">
      <c r="I1126" s="62"/>
    </row>
    <row r="1127" spans="9:9" x14ac:dyDescent="0.25">
      <c r="I1127" s="62"/>
    </row>
    <row r="1128" spans="9:9" x14ac:dyDescent="0.25">
      <c r="I1128" s="62"/>
    </row>
    <row r="1129" spans="9:9" x14ac:dyDescent="0.25">
      <c r="I1129" s="62"/>
    </row>
    <row r="1130" spans="9:9" x14ac:dyDescent="0.25">
      <c r="I1130" s="62"/>
    </row>
    <row r="1131" spans="9:9" x14ac:dyDescent="0.25">
      <c r="I1131" s="62"/>
    </row>
    <row r="1132" spans="9:9" x14ac:dyDescent="0.25">
      <c r="I1132" s="62"/>
    </row>
    <row r="1133" spans="9:9" x14ac:dyDescent="0.25">
      <c r="I1133" s="62"/>
    </row>
    <row r="1134" spans="9:9" x14ac:dyDescent="0.25">
      <c r="I1134" s="62"/>
    </row>
    <row r="1135" spans="9:9" x14ac:dyDescent="0.25">
      <c r="I1135" s="62"/>
    </row>
    <row r="1136" spans="9:9" x14ac:dyDescent="0.25">
      <c r="I1136" s="62"/>
    </row>
    <row r="1137" spans="9:9" x14ac:dyDescent="0.25">
      <c r="I1137" s="62"/>
    </row>
    <row r="1138" spans="9:9" x14ac:dyDescent="0.25">
      <c r="I1138" s="62"/>
    </row>
    <row r="1139" spans="9:9" x14ac:dyDescent="0.25">
      <c r="I1139" s="62"/>
    </row>
    <row r="1140" spans="9:9" x14ac:dyDescent="0.25">
      <c r="I1140" s="62"/>
    </row>
    <row r="1141" spans="9:9" x14ac:dyDescent="0.25">
      <c r="I1141" s="62"/>
    </row>
    <row r="1142" spans="9:9" x14ac:dyDescent="0.25">
      <c r="I1142" s="62"/>
    </row>
    <row r="1143" spans="9:9" x14ac:dyDescent="0.25">
      <c r="I1143" s="62"/>
    </row>
    <row r="1144" spans="9:9" x14ac:dyDescent="0.25">
      <c r="I1144" s="62"/>
    </row>
    <row r="1145" spans="9:9" x14ac:dyDescent="0.25">
      <c r="I1145" s="62"/>
    </row>
    <row r="1146" spans="9:9" x14ac:dyDescent="0.25">
      <c r="I1146" s="62"/>
    </row>
    <row r="1147" spans="9:9" x14ac:dyDescent="0.25">
      <c r="I1147" s="62"/>
    </row>
    <row r="1148" spans="9:9" x14ac:dyDescent="0.25">
      <c r="I1148" s="62"/>
    </row>
    <row r="1149" spans="9:9" x14ac:dyDescent="0.25">
      <c r="I1149" s="62"/>
    </row>
    <row r="1150" spans="9:9" x14ac:dyDescent="0.25">
      <c r="I1150" s="62"/>
    </row>
    <row r="1151" spans="9:9" x14ac:dyDescent="0.25">
      <c r="I1151" s="62"/>
    </row>
    <row r="1152" spans="9:9" x14ac:dyDescent="0.25">
      <c r="I1152" s="62"/>
    </row>
    <row r="1153" spans="9:9" x14ac:dyDescent="0.25">
      <c r="I1153" s="62"/>
    </row>
    <row r="1154" spans="9:9" x14ac:dyDescent="0.25">
      <c r="I1154" s="62"/>
    </row>
    <row r="1155" spans="9:9" x14ac:dyDescent="0.25">
      <c r="I1155" s="62"/>
    </row>
    <row r="1156" spans="9:9" x14ac:dyDescent="0.25">
      <c r="I1156" s="62"/>
    </row>
    <row r="1157" spans="9:9" x14ac:dyDescent="0.25">
      <c r="I1157" s="62"/>
    </row>
    <row r="1158" spans="9:9" x14ac:dyDescent="0.25">
      <c r="I1158" s="62"/>
    </row>
    <row r="1159" spans="9:9" x14ac:dyDescent="0.25">
      <c r="I1159" s="62"/>
    </row>
    <row r="1160" spans="9:9" x14ac:dyDescent="0.25">
      <c r="I1160" s="62"/>
    </row>
    <row r="1161" spans="9:9" x14ac:dyDescent="0.25">
      <c r="I1161" s="62"/>
    </row>
    <row r="1162" spans="9:9" x14ac:dyDescent="0.25">
      <c r="I1162" s="62"/>
    </row>
    <row r="1163" spans="9:9" x14ac:dyDescent="0.25">
      <c r="I1163" s="62"/>
    </row>
    <row r="1164" spans="9:9" x14ac:dyDescent="0.25">
      <c r="I1164" s="62"/>
    </row>
    <row r="1165" spans="9:9" x14ac:dyDescent="0.25">
      <c r="I1165" s="62"/>
    </row>
    <row r="1166" spans="9:9" x14ac:dyDescent="0.25">
      <c r="I1166" s="62"/>
    </row>
    <row r="1167" spans="9:9" x14ac:dyDescent="0.25">
      <c r="I1167" s="62"/>
    </row>
    <row r="1168" spans="9:9" x14ac:dyDescent="0.25">
      <c r="I1168" s="62"/>
    </row>
    <row r="1169" spans="9:9" x14ac:dyDescent="0.25">
      <c r="I1169" s="62"/>
    </row>
    <row r="1170" spans="9:9" x14ac:dyDescent="0.25">
      <c r="I1170" s="62"/>
    </row>
    <row r="1171" spans="9:9" x14ac:dyDescent="0.25">
      <c r="I1171" s="62"/>
    </row>
    <row r="1172" spans="9:9" x14ac:dyDescent="0.25">
      <c r="I1172" s="62"/>
    </row>
    <row r="1173" spans="9:9" x14ac:dyDescent="0.25">
      <c r="I1173" s="62"/>
    </row>
    <row r="1174" spans="9:9" x14ac:dyDescent="0.25">
      <c r="I1174" s="62"/>
    </row>
    <row r="1175" spans="9:9" x14ac:dyDescent="0.25">
      <c r="I1175" s="62"/>
    </row>
    <row r="1176" spans="9:9" x14ac:dyDescent="0.25">
      <c r="I1176" s="62"/>
    </row>
    <row r="1177" spans="9:9" x14ac:dyDescent="0.25">
      <c r="I1177" s="62"/>
    </row>
    <row r="1178" spans="9:9" x14ac:dyDescent="0.25">
      <c r="I1178" s="62"/>
    </row>
    <row r="1179" spans="9:9" x14ac:dyDescent="0.25">
      <c r="I1179" s="62"/>
    </row>
    <row r="1180" spans="9:9" x14ac:dyDescent="0.25">
      <c r="I1180" s="62"/>
    </row>
    <row r="1181" spans="9:9" x14ac:dyDescent="0.25">
      <c r="I1181" s="62"/>
    </row>
    <row r="1182" spans="9:9" x14ac:dyDescent="0.25">
      <c r="I1182" s="62"/>
    </row>
    <row r="1183" spans="9:9" x14ac:dyDescent="0.25">
      <c r="I1183" s="62"/>
    </row>
    <row r="1184" spans="9:9" x14ac:dyDescent="0.25">
      <c r="I1184" s="62"/>
    </row>
    <row r="1185" spans="9:9" x14ac:dyDescent="0.25">
      <c r="I1185" s="62"/>
    </row>
    <row r="1186" spans="9:9" x14ac:dyDescent="0.25">
      <c r="I1186" s="62"/>
    </row>
    <row r="1187" spans="9:9" x14ac:dyDescent="0.25">
      <c r="I1187" s="62"/>
    </row>
    <row r="1188" spans="9:9" x14ac:dyDescent="0.25">
      <c r="I1188" s="62"/>
    </row>
    <row r="1189" spans="9:9" x14ac:dyDescent="0.25">
      <c r="I1189" s="62"/>
    </row>
    <row r="1190" spans="9:9" x14ac:dyDescent="0.25">
      <c r="I1190" s="62"/>
    </row>
    <row r="1191" spans="9:9" x14ac:dyDescent="0.25">
      <c r="I1191" s="62"/>
    </row>
    <row r="1192" spans="9:9" x14ac:dyDescent="0.25">
      <c r="I1192" s="62"/>
    </row>
    <row r="1193" spans="9:9" x14ac:dyDescent="0.25">
      <c r="I1193" s="62"/>
    </row>
    <row r="1194" spans="9:9" x14ac:dyDescent="0.25">
      <c r="I1194" s="62"/>
    </row>
    <row r="1195" spans="9:9" x14ac:dyDescent="0.25">
      <c r="I1195" s="62"/>
    </row>
    <row r="1196" spans="9:9" x14ac:dyDescent="0.25">
      <c r="I1196" s="62"/>
    </row>
    <row r="1197" spans="9:9" x14ac:dyDescent="0.25">
      <c r="I1197" s="62"/>
    </row>
    <row r="1198" spans="9:9" x14ac:dyDescent="0.25">
      <c r="I1198" s="62"/>
    </row>
    <row r="1199" spans="9:9" x14ac:dyDescent="0.25">
      <c r="I1199" s="62"/>
    </row>
    <row r="1200" spans="9:9" x14ac:dyDescent="0.25">
      <c r="I1200" s="62"/>
    </row>
    <row r="1201" spans="9:9" x14ac:dyDescent="0.25">
      <c r="I1201" s="62"/>
    </row>
    <row r="1202" spans="9:9" x14ac:dyDescent="0.25">
      <c r="I1202" s="62"/>
    </row>
    <row r="1203" spans="9:9" x14ac:dyDescent="0.25">
      <c r="I1203" s="62"/>
    </row>
    <row r="1204" spans="9:9" x14ac:dyDescent="0.25">
      <c r="I1204" s="62"/>
    </row>
    <row r="1205" spans="9:9" x14ac:dyDescent="0.25">
      <c r="I1205" s="62"/>
    </row>
    <row r="1206" spans="9:9" x14ac:dyDescent="0.25">
      <c r="I1206" s="62"/>
    </row>
    <row r="1207" spans="9:9" x14ac:dyDescent="0.25">
      <c r="I1207" s="62"/>
    </row>
    <row r="1208" spans="9:9" x14ac:dyDescent="0.25">
      <c r="I1208" s="62"/>
    </row>
    <row r="1209" spans="9:9" x14ac:dyDescent="0.25">
      <c r="I1209" s="62"/>
    </row>
    <row r="1210" spans="9:9" x14ac:dyDescent="0.25">
      <c r="I1210" s="62"/>
    </row>
    <row r="1211" spans="9:9" x14ac:dyDescent="0.25">
      <c r="I1211" s="62"/>
    </row>
    <row r="1212" spans="9:9" x14ac:dyDescent="0.25">
      <c r="I1212" s="62"/>
    </row>
    <row r="1213" spans="9:9" x14ac:dyDescent="0.25">
      <c r="I1213" s="62"/>
    </row>
    <row r="1214" spans="9:9" x14ac:dyDescent="0.25">
      <c r="I1214" s="62"/>
    </row>
    <row r="1215" spans="9:9" x14ac:dyDescent="0.25">
      <c r="I1215" s="62"/>
    </row>
    <row r="1216" spans="9:9" x14ac:dyDescent="0.25">
      <c r="I1216" s="62"/>
    </row>
    <row r="1217" spans="9:9" x14ac:dyDescent="0.25">
      <c r="I1217" s="62"/>
    </row>
    <row r="1218" spans="9:9" x14ac:dyDescent="0.25">
      <c r="I1218" s="62"/>
    </row>
    <row r="1219" spans="9:9" x14ac:dyDescent="0.25">
      <c r="I1219" s="62"/>
    </row>
    <row r="1220" spans="9:9" x14ac:dyDescent="0.25">
      <c r="I1220" s="62"/>
    </row>
    <row r="1221" spans="9:9" x14ac:dyDescent="0.25">
      <c r="I1221" s="62"/>
    </row>
    <row r="1222" spans="9:9" x14ac:dyDescent="0.25">
      <c r="I1222" s="62"/>
    </row>
    <row r="1223" spans="9:9" x14ac:dyDescent="0.25">
      <c r="I1223" s="62"/>
    </row>
    <row r="1224" spans="9:9" x14ac:dyDescent="0.25">
      <c r="I1224" s="62"/>
    </row>
    <row r="1225" spans="9:9" x14ac:dyDescent="0.25">
      <c r="I1225" s="62"/>
    </row>
    <row r="1226" spans="9:9" x14ac:dyDescent="0.25">
      <c r="I1226" s="62"/>
    </row>
    <row r="1227" spans="9:9" x14ac:dyDescent="0.25">
      <c r="I1227" s="62"/>
    </row>
    <row r="1228" spans="9:9" x14ac:dyDescent="0.25">
      <c r="I1228" s="62"/>
    </row>
    <row r="1229" spans="9:9" x14ac:dyDescent="0.25">
      <c r="I1229" s="62"/>
    </row>
    <row r="1230" spans="9:9" x14ac:dyDescent="0.25">
      <c r="I1230" s="62"/>
    </row>
    <row r="1231" spans="9:9" x14ac:dyDescent="0.25">
      <c r="I1231" s="62"/>
    </row>
    <row r="1232" spans="9:9" x14ac:dyDescent="0.25">
      <c r="I1232" s="62"/>
    </row>
    <row r="1233" spans="9:9" x14ac:dyDescent="0.25">
      <c r="I1233" s="62"/>
    </row>
    <row r="1234" spans="9:9" x14ac:dyDescent="0.25">
      <c r="I1234" s="62"/>
    </row>
    <row r="1235" spans="9:9" x14ac:dyDescent="0.25">
      <c r="I1235" s="62"/>
    </row>
    <row r="1236" spans="9:9" x14ac:dyDescent="0.25">
      <c r="I1236" s="62"/>
    </row>
    <row r="1237" spans="9:9" x14ac:dyDescent="0.25">
      <c r="I1237" s="62"/>
    </row>
    <row r="1238" spans="9:9" x14ac:dyDescent="0.25">
      <c r="I1238" s="62"/>
    </row>
    <row r="1239" spans="9:9" x14ac:dyDescent="0.25">
      <c r="I1239" s="62"/>
    </row>
    <row r="1240" spans="9:9" x14ac:dyDescent="0.25">
      <c r="I1240" s="62"/>
    </row>
    <row r="1241" spans="9:9" x14ac:dyDescent="0.25">
      <c r="I1241" s="62"/>
    </row>
    <row r="1242" spans="9:9" x14ac:dyDescent="0.25">
      <c r="I1242" s="62"/>
    </row>
    <row r="1243" spans="9:9" x14ac:dyDescent="0.25">
      <c r="I1243" s="62"/>
    </row>
    <row r="1244" spans="9:9" x14ac:dyDescent="0.25">
      <c r="I1244" s="62"/>
    </row>
    <row r="1245" spans="9:9" x14ac:dyDescent="0.25">
      <c r="I1245" s="62"/>
    </row>
    <row r="1246" spans="9:9" x14ac:dyDescent="0.25">
      <c r="I1246" s="62"/>
    </row>
    <row r="1247" spans="9:9" x14ac:dyDescent="0.25">
      <c r="I1247" s="62"/>
    </row>
    <row r="1248" spans="9:9" x14ac:dyDescent="0.25">
      <c r="I1248" s="62"/>
    </row>
    <row r="1249" spans="9:9" x14ac:dyDescent="0.25">
      <c r="I1249" s="62"/>
    </row>
    <row r="1250" spans="9:9" x14ac:dyDescent="0.25">
      <c r="I1250" s="62"/>
    </row>
    <row r="1251" spans="9:9" x14ac:dyDescent="0.25">
      <c r="I1251" s="62"/>
    </row>
    <row r="1252" spans="9:9" x14ac:dyDescent="0.25">
      <c r="I1252" s="62"/>
    </row>
    <row r="1253" spans="9:9" x14ac:dyDescent="0.25">
      <c r="I1253" s="62"/>
    </row>
    <row r="1254" spans="9:9" x14ac:dyDescent="0.25">
      <c r="I1254" s="62"/>
    </row>
    <row r="1255" spans="9:9" x14ac:dyDescent="0.25">
      <c r="I1255" s="62"/>
    </row>
    <row r="1256" spans="9:9" x14ac:dyDescent="0.25">
      <c r="I1256" s="62"/>
    </row>
    <row r="1257" spans="9:9" x14ac:dyDescent="0.25">
      <c r="I1257" s="62"/>
    </row>
    <row r="1258" spans="9:9" x14ac:dyDescent="0.25">
      <c r="I1258" s="62"/>
    </row>
    <row r="1259" spans="9:9" x14ac:dyDescent="0.25">
      <c r="I1259" s="62"/>
    </row>
    <row r="1260" spans="9:9" x14ac:dyDescent="0.25">
      <c r="I1260" s="62"/>
    </row>
    <row r="1261" spans="9:9" x14ac:dyDescent="0.25">
      <c r="I1261" s="62"/>
    </row>
    <row r="1262" spans="9:9" x14ac:dyDescent="0.25">
      <c r="I1262" s="62"/>
    </row>
    <row r="1263" spans="9:9" x14ac:dyDescent="0.25">
      <c r="I1263" s="62"/>
    </row>
    <row r="1264" spans="9:9" x14ac:dyDescent="0.25">
      <c r="I1264" s="62"/>
    </row>
    <row r="1265" spans="9:9" x14ac:dyDescent="0.25">
      <c r="I1265" s="62"/>
    </row>
    <row r="1266" spans="9:9" x14ac:dyDescent="0.25">
      <c r="I1266" s="62"/>
    </row>
    <row r="1267" spans="9:9" x14ac:dyDescent="0.25">
      <c r="I1267" s="62"/>
    </row>
    <row r="1268" spans="9:9" x14ac:dyDescent="0.25">
      <c r="I1268" s="62"/>
    </row>
    <row r="1269" spans="9:9" x14ac:dyDescent="0.25">
      <c r="I1269" s="62"/>
    </row>
    <row r="1270" spans="9:9" x14ac:dyDescent="0.25">
      <c r="I1270" s="62"/>
    </row>
    <row r="1271" spans="9:9" x14ac:dyDescent="0.25">
      <c r="I1271" s="62"/>
    </row>
    <row r="1272" spans="9:9" x14ac:dyDescent="0.25">
      <c r="I1272" s="62"/>
    </row>
    <row r="1273" spans="9:9" x14ac:dyDescent="0.25">
      <c r="I1273" s="62"/>
    </row>
    <row r="1274" spans="9:9" x14ac:dyDescent="0.25">
      <c r="I1274" s="62"/>
    </row>
    <row r="1275" spans="9:9" x14ac:dyDescent="0.25">
      <c r="I1275" s="62"/>
    </row>
    <row r="1276" spans="9:9" x14ac:dyDescent="0.25">
      <c r="I1276" s="62"/>
    </row>
    <row r="1277" spans="9:9" x14ac:dyDescent="0.25">
      <c r="I1277" s="62"/>
    </row>
    <row r="1278" spans="9:9" x14ac:dyDescent="0.25">
      <c r="I1278" s="62"/>
    </row>
    <row r="1279" spans="9:9" x14ac:dyDescent="0.25">
      <c r="I1279" s="62"/>
    </row>
    <row r="1280" spans="9:9" x14ac:dyDescent="0.25">
      <c r="I1280" s="62"/>
    </row>
    <row r="1281" spans="9:9" x14ac:dyDescent="0.25">
      <c r="I1281" s="62"/>
    </row>
    <row r="1282" spans="9:9" x14ac:dyDescent="0.25">
      <c r="I1282" s="62"/>
    </row>
    <row r="1283" spans="9:9" x14ac:dyDescent="0.25">
      <c r="I1283" s="62"/>
    </row>
    <row r="1284" spans="9:9" x14ac:dyDescent="0.25">
      <c r="I1284" s="62"/>
    </row>
    <row r="1285" spans="9:9" x14ac:dyDescent="0.25">
      <c r="I1285" s="62"/>
    </row>
    <row r="1286" spans="9:9" x14ac:dyDescent="0.25">
      <c r="I1286" s="62"/>
    </row>
    <row r="1287" spans="9:9" x14ac:dyDescent="0.25">
      <c r="I1287" s="62"/>
    </row>
    <row r="1288" spans="9:9" x14ac:dyDescent="0.25">
      <c r="I1288" s="62"/>
    </row>
    <row r="1289" spans="9:9" x14ac:dyDescent="0.25">
      <c r="I1289" s="62"/>
    </row>
    <row r="1290" spans="9:9" x14ac:dyDescent="0.25">
      <c r="I1290" s="62"/>
    </row>
    <row r="1291" spans="9:9" x14ac:dyDescent="0.25">
      <c r="I1291" s="62"/>
    </row>
    <row r="1292" spans="9:9" x14ac:dyDescent="0.25">
      <c r="I1292" s="62"/>
    </row>
    <row r="1293" spans="9:9" x14ac:dyDescent="0.25">
      <c r="I1293" s="62"/>
    </row>
    <row r="1294" spans="9:9" x14ac:dyDescent="0.25">
      <c r="I1294" s="62"/>
    </row>
    <row r="1295" spans="9:9" x14ac:dyDescent="0.25">
      <c r="I1295" s="62"/>
    </row>
    <row r="1296" spans="9:9" x14ac:dyDescent="0.25">
      <c r="I1296" s="62"/>
    </row>
    <row r="1297" spans="9:9" x14ac:dyDescent="0.25">
      <c r="I1297" s="62"/>
    </row>
    <row r="1298" spans="9:9" x14ac:dyDescent="0.25">
      <c r="I1298" s="62"/>
    </row>
    <row r="1299" spans="9:9" x14ac:dyDescent="0.25">
      <c r="I1299" s="62"/>
    </row>
    <row r="1300" spans="9:9" x14ac:dyDescent="0.25">
      <c r="I1300" s="62"/>
    </row>
    <row r="1301" spans="9:9" x14ac:dyDescent="0.25">
      <c r="I1301" s="62"/>
    </row>
    <row r="1302" spans="9:9" x14ac:dyDescent="0.25">
      <c r="I1302" s="62"/>
    </row>
    <row r="1303" spans="9:9" x14ac:dyDescent="0.25">
      <c r="I1303" s="62"/>
    </row>
    <row r="1304" spans="9:9" x14ac:dyDescent="0.25">
      <c r="I1304" s="62"/>
    </row>
    <row r="1305" spans="9:9" x14ac:dyDescent="0.25">
      <c r="I1305" s="62"/>
    </row>
    <row r="1306" spans="9:9" x14ac:dyDescent="0.25">
      <c r="I1306" s="62"/>
    </row>
    <row r="1307" spans="9:9" x14ac:dyDescent="0.25">
      <c r="I1307" s="62"/>
    </row>
    <row r="1308" spans="9:9" x14ac:dyDescent="0.25">
      <c r="I1308" s="62"/>
    </row>
    <row r="1309" spans="9:9" x14ac:dyDescent="0.25">
      <c r="I1309" s="62"/>
    </row>
    <row r="1310" spans="9:9" x14ac:dyDescent="0.25">
      <c r="I1310" s="62"/>
    </row>
    <row r="1311" spans="9:9" x14ac:dyDescent="0.25">
      <c r="I1311" s="62"/>
    </row>
    <row r="1312" spans="9:9" x14ac:dyDescent="0.25">
      <c r="I1312" s="62"/>
    </row>
    <row r="1313" spans="9:9" x14ac:dyDescent="0.25">
      <c r="I1313" s="62"/>
    </row>
    <row r="1314" spans="9:9" x14ac:dyDescent="0.25">
      <c r="I1314" s="62"/>
    </row>
    <row r="1315" spans="9:9" x14ac:dyDescent="0.25">
      <c r="I1315" s="62"/>
    </row>
    <row r="1316" spans="9:9" x14ac:dyDescent="0.25">
      <c r="I1316" s="62"/>
    </row>
    <row r="1317" spans="9:9" x14ac:dyDescent="0.25">
      <c r="I1317" s="62"/>
    </row>
    <row r="1318" spans="9:9" x14ac:dyDescent="0.25">
      <c r="I1318" s="62"/>
    </row>
    <row r="1319" spans="9:9" x14ac:dyDescent="0.25">
      <c r="I1319" s="62"/>
    </row>
    <row r="1320" spans="9:9" x14ac:dyDescent="0.25">
      <c r="I1320" s="62"/>
    </row>
    <row r="1321" spans="9:9" x14ac:dyDescent="0.25">
      <c r="I1321" s="62"/>
    </row>
    <row r="1322" spans="9:9" x14ac:dyDescent="0.25">
      <c r="I1322" s="62"/>
    </row>
    <row r="1323" spans="9:9" x14ac:dyDescent="0.25">
      <c r="I1323" s="62"/>
    </row>
    <row r="1324" spans="9:9" x14ac:dyDescent="0.25">
      <c r="I1324" s="62"/>
    </row>
    <row r="1325" spans="9:9" x14ac:dyDescent="0.25">
      <c r="I1325" s="62"/>
    </row>
    <row r="1326" spans="9:9" x14ac:dyDescent="0.25">
      <c r="I1326" s="62"/>
    </row>
    <row r="1327" spans="9:9" x14ac:dyDescent="0.25">
      <c r="I1327" s="62"/>
    </row>
    <row r="1328" spans="9:9" x14ac:dyDescent="0.25">
      <c r="I1328" s="62"/>
    </row>
    <row r="1329" spans="9:9" x14ac:dyDescent="0.25">
      <c r="I1329" s="62"/>
    </row>
    <row r="1330" spans="9:9" x14ac:dyDescent="0.25">
      <c r="I1330" s="62"/>
    </row>
    <row r="1331" spans="9:9" x14ac:dyDescent="0.25">
      <c r="I1331" s="62"/>
    </row>
    <row r="1332" spans="9:9" x14ac:dyDescent="0.25">
      <c r="I1332" s="62"/>
    </row>
    <row r="1333" spans="9:9" x14ac:dyDescent="0.25">
      <c r="I1333" s="62"/>
    </row>
    <row r="1334" spans="9:9" x14ac:dyDescent="0.25">
      <c r="I1334" s="62"/>
    </row>
    <row r="1335" spans="9:9" x14ac:dyDescent="0.25">
      <c r="I1335" s="62"/>
    </row>
    <row r="1336" spans="9:9" x14ac:dyDescent="0.25">
      <c r="I1336" s="62"/>
    </row>
    <row r="1337" spans="9:9" x14ac:dyDescent="0.25">
      <c r="I1337" s="62"/>
    </row>
    <row r="1338" spans="9:9" x14ac:dyDescent="0.25">
      <c r="I1338" s="62"/>
    </row>
    <row r="1339" spans="9:9" x14ac:dyDescent="0.25">
      <c r="I1339" s="62"/>
    </row>
    <row r="1340" spans="9:9" x14ac:dyDescent="0.25">
      <c r="I1340" s="62"/>
    </row>
    <row r="1341" spans="9:9" x14ac:dyDescent="0.25">
      <c r="I1341" s="62"/>
    </row>
    <row r="1342" spans="9:9" x14ac:dyDescent="0.25">
      <c r="I1342" s="62"/>
    </row>
    <row r="1343" spans="9:9" x14ac:dyDescent="0.25">
      <c r="I1343" s="62"/>
    </row>
    <row r="1344" spans="9:9" x14ac:dyDescent="0.25">
      <c r="I1344" s="62"/>
    </row>
    <row r="1345" spans="9:9" x14ac:dyDescent="0.25">
      <c r="I1345" s="62"/>
    </row>
    <row r="1346" spans="9:9" x14ac:dyDescent="0.25">
      <c r="I1346" s="62"/>
    </row>
    <row r="1347" spans="9:9" x14ac:dyDescent="0.25">
      <c r="I1347" s="62"/>
    </row>
    <row r="1348" spans="9:9" x14ac:dyDescent="0.25">
      <c r="I1348" s="62"/>
    </row>
    <row r="1349" spans="9:9" x14ac:dyDescent="0.25">
      <c r="I1349" s="62"/>
    </row>
    <row r="1350" spans="9:9" x14ac:dyDescent="0.25">
      <c r="I1350" s="62"/>
    </row>
    <row r="1351" spans="9:9" x14ac:dyDescent="0.25">
      <c r="I1351" s="62"/>
    </row>
    <row r="1352" spans="9:9" x14ac:dyDescent="0.25">
      <c r="I1352" s="62"/>
    </row>
    <row r="1353" spans="9:9" x14ac:dyDescent="0.25">
      <c r="I1353" s="62"/>
    </row>
    <row r="1354" spans="9:9" x14ac:dyDescent="0.25">
      <c r="I1354" s="62"/>
    </row>
    <row r="1355" spans="9:9" x14ac:dyDescent="0.25">
      <c r="I1355" s="62"/>
    </row>
    <row r="1356" spans="9:9" x14ac:dyDescent="0.25">
      <c r="I1356" s="62"/>
    </row>
    <row r="1357" spans="9:9" x14ac:dyDescent="0.25">
      <c r="I1357" s="62"/>
    </row>
    <row r="1358" spans="9:9" x14ac:dyDescent="0.25">
      <c r="I1358" s="62"/>
    </row>
    <row r="1359" spans="9:9" x14ac:dyDescent="0.25">
      <c r="I1359" s="62"/>
    </row>
    <row r="1360" spans="9:9" x14ac:dyDescent="0.25">
      <c r="I1360" s="62"/>
    </row>
    <row r="1361" spans="9:9" x14ac:dyDescent="0.25">
      <c r="I1361" s="62"/>
    </row>
    <row r="1362" spans="9:9" x14ac:dyDescent="0.25">
      <c r="I1362" s="62"/>
    </row>
    <row r="1363" spans="9:9" x14ac:dyDescent="0.25">
      <c r="I1363" s="62"/>
    </row>
    <row r="1364" spans="9:9" x14ac:dyDescent="0.25">
      <c r="I1364" s="62"/>
    </row>
    <row r="1365" spans="9:9" x14ac:dyDescent="0.25">
      <c r="I1365" s="62"/>
    </row>
    <row r="1366" spans="9:9" x14ac:dyDescent="0.25">
      <c r="I1366" s="62"/>
    </row>
    <row r="1367" spans="9:9" x14ac:dyDescent="0.25">
      <c r="I1367" s="62"/>
    </row>
    <row r="1368" spans="9:9" x14ac:dyDescent="0.25">
      <c r="I1368" s="62"/>
    </row>
    <row r="1369" spans="9:9" x14ac:dyDescent="0.25">
      <c r="I1369" s="62"/>
    </row>
    <row r="1370" spans="9:9" x14ac:dyDescent="0.25">
      <c r="I1370" s="62"/>
    </row>
    <row r="1371" spans="9:9" x14ac:dyDescent="0.25">
      <c r="I1371" s="62"/>
    </row>
    <row r="1372" spans="9:9" x14ac:dyDescent="0.25">
      <c r="I1372" s="62"/>
    </row>
    <row r="1373" spans="9:9" x14ac:dyDescent="0.25">
      <c r="I1373" s="62"/>
    </row>
    <row r="1374" spans="9:9" x14ac:dyDescent="0.25">
      <c r="I1374" s="62"/>
    </row>
    <row r="1375" spans="9:9" x14ac:dyDescent="0.25">
      <c r="I1375" s="62"/>
    </row>
    <row r="1376" spans="9:9" x14ac:dyDescent="0.25">
      <c r="I1376" s="62"/>
    </row>
    <row r="1377" spans="9:9" x14ac:dyDescent="0.25">
      <c r="I1377" s="62"/>
    </row>
    <row r="1378" spans="9:9" x14ac:dyDescent="0.25">
      <c r="I1378" s="62"/>
    </row>
    <row r="1379" spans="9:9" x14ac:dyDescent="0.25">
      <c r="I1379" s="62"/>
    </row>
    <row r="1380" spans="9:9" x14ac:dyDescent="0.25">
      <c r="I1380" s="62"/>
    </row>
    <row r="1381" spans="9:9" x14ac:dyDescent="0.25">
      <c r="I1381" s="62"/>
    </row>
    <row r="1382" spans="9:9" x14ac:dyDescent="0.25">
      <c r="I1382" s="62"/>
    </row>
    <row r="1383" spans="9:9" x14ac:dyDescent="0.25">
      <c r="I1383" s="62"/>
    </row>
    <row r="1384" spans="9:9" x14ac:dyDescent="0.25">
      <c r="I1384" s="62"/>
    </row>
    <row r="1385" spans="9:9" x14ac:dyDescent="0.25">
      <c r="I1385" s="62"/>
    </row>
    <row r="1386" spans="9:9" x14ac:dyDescent="0.25">
      <c r="I1386" s="62"/>
    </row>
    <row r="1387" spans="9:9" x14ac:dyDescent="0.25">
      <c r="I1387" s="62"/>
    </row>
    <row r="1388" spans="9:9" x14ac:dyDescent="0.25">
      <c r="I1388" s="62"/>
    </row>
    <row r="1389" spans="9:9" x14ac:dyDescent="0.25">
      <c r="I1389" s="62"/>
    </row>
    <row r="1390" spans="9:9" x14ac:dyDescent="0.25">
      <c r="I1390" s="62"/>
    </row>
    <row r="1391" spans="9:9" x14ac:dyDescent="0.25">
      <c r="I1391" s="62"/>
    </row>
    <row r="1392" spans="9:9" x14ac:dyDescent="0.25">
      <c r="I1392" s="62"/>
    </row>
    <row r="1393" spans="9:9" x14ac:dyDescent="0.25">
      <c r="I1393" s="62"/>
    </row>
    <row r="1394" spans="9:9" x14ac:dyDescent="0.25">
      <c r="I1394" s="62"/>
    </row>
    <row r="1395" spans="9:9" x14ac:dyDescent="0.25">
      <c r="I1395" s="62"/>
    </row>
    <row r="1396" spans="9:9" x14ac:dyDescent="0.25">
      <c r="I1396" s="62"/>
    </row>
    <row r="1397" spans="9:9" x14ac:dyDescent="0.25">
      <c r="I1397" s="62"/>
    </row>
    <row r="1398" spans="9:9" x14ac:dyDescent="0.25">
      <c r="I1398" s="62"/>
    </row>
    <row r="1399" spans="9:9" x14ac:dyDescent="0.25">
      <c r="I1399" s="62"/>
    </row>
    <row r="1400" spans="9:9" x14ac:dyDescent="0.25">
      <c r="I1400" s="62"/>
    </row>
    <row r="1401" spans="9:9" x14ac:dyDescent="0.25">
      <c r="I1401" s="62"/>
    </row>
    <row r="1402" spans="9:9" x14ac:dyDescent="0.25">
      <c r="I1402" s="62"/>
    </row>
    <row r="1403" spans="9:9" x14ac:dyDescent="0.25">
      <c r="I1403" s="62"/>
    </row>
    <row r="1404" spans="9:9" x14ac:dyDescent="0.25">
      <c r="I1404" s="62"/>
    </row>
    <row r="1405" spans="9:9" x14ac:dyDescent="0.25">
      <c r="I1405" s="62"/>
    </row>
    <row r="1406" spans="9:9" x14ac:dyDescent="0.25">
      <c r="I1406" s="62"/>
    </row>
    <row r="1407" spans="9:9" x14ac:dyDescent="0.25">
      <c r="I1407" s="62"/>
    </row>
    <row r="1408" spans="9:9" x14ac:dyDescent="0.25">
      <c r="I1408" s="62"/>
    </row>
    <row r="1409" spans="9:9" x14ac:dyDescent="0.25">
      <c r="I1409" s="62"/>
    </row>
    <row r="1410" spans="9:9" x14ac:dyDescent="0.25">
      <c r="I1410" s="62"/>
    </row>
    <row r="1411" spans="9:9" x14ac:dyDescent="0.25">
      <c r="I1411" s="62"/>
    </row>
    <row r="1412" spans="9:9" x14ac:dyDescent="0.25">
      <c r="I1412" s="62"/>
    </row>
    <row r="1413" spans="9:9" x14ac:dyDescent="0.25">
      <c r="I1413" s="62"/>
    </row>
    <row r="1414" spans="9:9" x14ac:dyDescent="0.25">
      <c r="I1414" s="62"/>
    </row>
    <row r="1415" spans="9:9" x14ac:dyDescent="0.25">
      <c r="I1415" s="62"/>
    </row>
    <row r="1416" spans="9:9" x14ac:dyDescent="0.25">
      <c r="I1416" s="62"/>
    </row>
    <row r="1417" spans="9:9" x14ac:dyDescent="0.25">
      <c r="I1417" s="62"/>
    </row>
    <row r="1418" spans="9:9" x14ac:dyDescent="0.25">
      <c r="I1418" s="62"/>
    </row>
    <row r="1419" spans="9:9" x14ac:dyDescent="0.25">
      <c r="I1419" s="62"/>
    </row>
    <row r="1420" spans="9:9" x14ac:dyDescent="0.25">
      <c r="I1420" s="62"/>
    </row>
    <row r="1421" spans="9:9" x14ac:dyDescent="0.25">
      <c r="I1421" s="62"/>
    </row>
    <row r="1422" spans="9:9" x14ac:dyDescent="0.25">
      <c r="I1422" s="62"/>
    </row>
    <row r="1423" spans="9:9" x14ac:dyDescent="0.25">
      <c r="I1423" s="62"/>
    </row>
    <row r="1424" spans="9:9" x14ac:dyDescent="0.25">
      <c r="I1424" s="62"/>
    </row>
    <row r="1425" spans="9:9" x14ac:dyDescent="0.25">
      <c r="I1425" s="62"/>
    </row>
    <row r="1426" spans="9:9" x14ac:dyDescent="0.25">
      <c r="I1426" s="62"/>
    </row>
    <row r="1427" spans="9:9" x14ac:dyDescent="0.25">
      <c r="I1427" s="62"/>
    </row>
    <row r="1428" spans="9:9" x14ac:dyDescent="0.25">
      <c r="I1428" s="62"/>
    </row>
    <row r="1429" spans="9:9" x14ac:dyDescent="0.25">
      <c r="I1429" s="62"/>
    </row>
    <row r="1430" spans="9:9" x14ac:dyDescent="0.25">
      <c r="I1430" s="62"/>
    </row>
    <row r="1431" spans="9:9" x14ac:dyDescent="0.25">
      <c r="I1431" s="62"/>
    </row>
    <row r="1432" spans="9:9" x14ac:dyDescent="0.25">
      <c r="I1432" s="62"/>
    </row>
    <row r="1433" spans="9:9" x14ac:dyDescent="0.25">
      <c r="I1433" s="62"/>
    </row>
    <row r="1434" spans="9:9" x14ac:dyDescent="0.25">
      <c r="I1434" s="62"/>
    </row>
    <row r="1435" spans="9:9" x14ac:dyDescent="0.25">
      <c r="I1435" s="62"/>
    </row>
    <row r="1436" spans="9:9" x14ac:dyDescent="0.25">
      <c r="I1436" s="62"/>
    </row>
    <row r="1437" spans="9:9" x14ac:dyDescent="0.25">
      <c r="I1437" s="62"/>
    </row>
    <row r="1438" spans="9:9" x14ac:dyDescent="0.25">
      <c r="I1438" s="62"/>
    </row>
    <row r="1439" spans="9:9" x14ac:dyDescent="0.25">
      <c r="I1439" s="62"/>
    </row>
    <row r="1440" spans="9:9" x14ac:dyDescent="0.25">
      <c r="I1440" s="62"/>
    </row>
    <row r="1441" spans="9:9" x14ac:dyDescent="0.25">
      <c r="I1441" s="62"/>
    </row>
    <row r="1442" spans="9:9" x14ac:dyDescent="0.25">
      <c r="I1442" s="62"/>
    </row>
    <row r="1443" spans="9:9" x14ac:dyDescent="0.25">
      <c r="I1443" s="62"/>
    </row>
    <row r="1444" spans="9:9" x14ac:dyDescent="0.25">
      <c r="I1444" s="62"/>
    </row>
    <row r="1445" spans="9:9" x14ac:dyDescent="0.25">
      <c r="I1445" s="62"/>
    </row>
    <row r="1446" spans="9:9" x14ac:dyDescent="0.25">
      <c r="I1446" s="62"/>
    </row>
    <row r="1447" spans="9:9" x14ac:dyDescent="0.25">
      <c r="I1447" s="62"/>
    </row>
    <row r="1448" spans="9:9" x14ac:dyDescent="0.25">
      <c r="I1448" s="62"/>
    </row>
    <row r="1449" spans="9:9" x14ac:dyDescent="0.25">
      <c r="I1449" s="62"/>
    </row>
    <row r="1450" spans="9:9" x14ac:dyDescent="0.25">
      <c r="I1450" s="62"/>
    </row>
    <row r="1451" spans="9:9" x14ac:dyDescent="0.25">
      <c r="I1451" s="62"/>
    </row>
    <row r="1452" spans="9:9" x14ac:dyDescent="0.25">
      <c r="I1452" s="62"/>
    </row>
    <row r="1453" spans="9:9" x14ac:dyDescent="0.25">
      <c r="I1453" s="62"/>
    </row>
    <row r="1454" spans="9:9" x14ac:dyDescent="0.25">
      <c r="I1454" s="62"/>
    </row>
    <row r="1455" spans="9:9" x14ac:dyDescent="0.25">
      <c r="I1455" s="62"/>
    </row>
    <row r="1456" spans="9:9" x14ac:dyDescent="0.25">
      <c r="I1456" s="62"/>
    </row>
    <row r="1457" spans="9:9" x14ac:dyDescent="0.25">
      <c r="I1457" s="62"/>
    </row>
    <row r="1458" spans="9:9" x14ac:dyDescent="0.25">
      <c r="I1458" s="62"/>
    </row>
    <row r="1459" spans="9:9" x14ac:dyDescent="0.25">
      <c r="I1459" s="62"/>
    </row>
    <row r="1460" spans="9:9" x14ac:dyDescent="0.25">
      <c r="I1460" s="62"/>
    </row>
    <row r="1461" spans="9:9" x14ac:dyDescent="0.25">
      <c r="I1461" s="62"/>
    </row>
    <row r="1462" spans="9:9" x14ac:dyDescent="0.25">
      <c r="I1462" s="62"/>
    </row>
    <row r="1463" spans="9:9" x14ac:dyDescent="0.25">
      <c r="I1463" s="62"/>
    </row>
    <row r="1464" spans="9:9" x14ac:dyDescent="0.25">
      <c r="I1464" s="62"/>
    </row>
    <row r="1465" spans="9:9" x14ac:dyDescent="0.25">
      <c r="I1465" s="62"/>
    </row>
    <row r="1466" spans="9:9" x14ac:dyDescent="0.25">
      <c r="I1466" s="62"/>
    </row>
    <row r="1467" spans="9:9" x14ac:dyDescent="0.25">
      <c r="I1467" s="62"/>
    </row>
    <row r="1468" spans="9:9" x14ac:dyDescent="0.25">
      <c r="I1468" s="62"/>
    </row>
    <row r="1469" spans="9:9" x14ac:dyDescent="0.25">
      <c r="I1469" s="62"/>
    </row>
    <row r="1470" spans="9:9" x14ac:dyDescent="0.25">
      <c r="I1470" s="62"/>
    </row>
    <row r="1471" spans="9:9" x14ac:dyDescent="0.25">
      <c r="I1471" s="62"/>
    </row>
    <row r="1472" spans="9:9" x14ac:dyDescent="0.25">
      <c r="I1472" s="62"/>
    </row>
    <row r="1473" spans="9:9" x14ac:dyDescent="0.25">
      <c r="I1473" s="62"/>
    </row>
    <row r="1474" spans="9:9" x14ac:dyDescent="0.25">
      <c r="I1474" s="62"/>
    </row>
    <row r="1475" spans="9:9" x14ac:dyDescent="0.25">
      <c r="I1475" s="62"/>
    </row>
    <row r="1476" spans="9:9" x14ac:dyDescent="0.25">
      <c r="I1476" s="62"/>
    </row>
    <row r="1477" spans="9:9" x14ac:dyDescent="0.25">
      <c r="I1477" s="62"/>
    </row>
    <row r="1478" spans="9:9" x14ac:dyDescent="0.25">
      <c r="I1478" s="62"/>
    </row>
    <row r="1479" spans="9:9" x14ac:dyDescent="0.25">
      <c r="I1479" s="62"/>
    </row>
    <row r="1480" spans="9:9" x14ac:dyDescent="0.25">
      <c r="I1480" s="62"/>
    </row>
    <row r="1481" spans="9:9" x14ac:dyDescent="0.25">
      <c r="I1481" s="62"/>
    </row>
    <row r="1482" spans="9:9" x14ac:dyDescent="0.25">
      <c r="I1482" s="62"/>
    </row>
    <row r="1483" spans="9:9" x14ac:dyDescent="0.25">
      <c r="I1483" s="62"/>
    </row>
    <row r="1484" spans="9:9" x14ac:dyDescent="0.25">
      <c r="I1484" s="62"/>
    </row>
    <row r="1485" spans="9:9" x14ac:dyDescent="0.25">
      <c r="I1485" s="62"/>
    </row>
    <row r="1486" spans="9:9" x14ac:dyDescent="0.25">
      <c r="I1486" s="62"/>
    </row>
    <row r="1487" spans="9:9" x14ac:dyDescent="0.25">
      <c r="I1487" s="62"/>
    </row>
    <row r="1488" spans="9:9" x14ac:dyDescent="0.25">
      <c r="I1488" s="62"/>
    </row>
    <row r="1489" spans="9:9" x14ac:dyDescent="0.25">
      <c r="I1489" s="62"/>
    </row>
    <row r="1490" spans="9:9" x14ac:dyDescent="0.25">
      <c r="I1490" s="62"/>
    </row>
    <row r="1491" spans="9:9" x14ac:dyDescent="0.25">
      <c r="I1491" s="62"/>
    </row>
    <row r="1492" spans="9:9" x14ac:dyDescent="0.25">
      <c r="I1492" s="62"/>
    </row>
    <row r="1493" spans="9:9" x14ac:dyDescent="0.25">
      <c r="I1493" s="62"/>
    </row>
    <row r="1494" spans="9:9" x14ac:dyDescent="0.25">
      <c r="I1494" s="62"/>
    </row>
    <row r="1495" spans="9:9" x14ac:dyDescent="0.25">
      <c r="I1495" s="62"/>
    </row>
    <row r="1496" spans="9:9" x14ac:dyDescent="0.25">
      <c r="I1496" s="62"/>
    </row>
    <row r="1497" spans="9:9" x14ac:dyDescent="0.25">
      <c r="I1497" s="62"/>
    </row>
    <row r="1498" spans="9:9" x14ac:dyDescent="0.25">
      <c r="I1498" s="62"/>
    </row>
    <row r="1499" spans="9:9" x14ac:dyDescent="0.25">
      <c r="I1499" s="62"/>
    </row>
    <row r="1500" spans="9:9" x14ac:dyDescent="0.25">
      <c r="I1500" s="62"/>
    </row>
    <row r="1501" spans="9:9" x14ac:dyDescent="0.25">
      <c r="I1501" s="62"/>
    </row>
    <row r="1502" spans="9:9" x14ac:dyDescent="0.25">
      <c r="I1502" s="62"/>
    </row>
    <row r="1503" spans="9:9" x14ac:dyDescent="0.25">
      <c r="I1503" s="62"/>
    </row>
    <row r="1504" spans="9:9" x14ac:dyDescent="0.25">
      <c r="I1504" s="62"/>
    </row>
    <row r="1505" spans="9:9" x14ac:dyDescent="0.25">
      <c r="I1505" s="62"/>
    </row>
    <row r="1506" spans="9:9" x14ac:dyDescent="0.25">
      <c r="I1506" s="62"/>
    </row>
    <row r="1507" spans="9:9" x14ac:dyDescent="0.25">
      <c r="I1507" s="62"/>
    </row>
    <row r="1508" spans="9:9" x14ac:dyDescent="0.25">
      <c r="I1508" s="62"/>
    </row>
    <row r="1509" spans="9:9" x14ac:dyDescent="0.25">
      <c r="I1509" s="62"/>
    </row>
    <row r="1510" spans="9:9" x14ac:dyDescent="0.25">
      <c r="I1510" s="62"/>
    </row>
    <row r="1511" spans="9:9" x14ac:dyDescent="0.25">
      <c r="I1511" s="62"/>
    </row>
    <row r="1512" spans="9:9" x14ac:dyDescent="0.25">
      <c r="I1512" s="62"/>
    </row>
    <row r="1513" spans="9:9" x14ac:dyDescent="0.25">
      <c r="I1513" s="62"/>
    </row>
    <row r="1514" spans="9:9" x14ac:dyDescent="0.25">
      <c r="I1514" s="62"/>
    </row>
    <row r="1515" spans="9:9" x14ac:dyDescent="0.25">
      <c r="I1515" s="62"/>
    </row>
    <row r="1516" spans="9:9" x14ac:dyDescent="0.25">
      <c r="I1516" s="62"/>
    </row>
    <row r="1517" spans="9:9" x14ac:dyDescent="0.25">
      <c r="I1517" s="62"/>
    </row>
    <row r="1518" spans="9:9" x14ac:dyDescent="0.25">
      <c r="I1518" s="62"/>
    </row>
    <row r="1519" spans="9:9" x14ac:dyDescent="0.25">
      <c r="I1519" s="62"/>
    </row>
    <row r="1520" spans="9:9" x14ac:dyDescent="0.25">
      <c r="I1520" s="62"/>
    </row>
    <row r="1521" spans="9:9" x14ac:dyDescent="0.25">
      <c r="I1521" s="62"/>
    </row>
    <row r="1522" spans="9:9" x14ac:dyDescent="0.25">
      <c r="I1522" s="62"/>
    </row>
    <row r="1523" spans="9:9" x14ac:dyDescent="0.25">
      <c r="I1523" s="62"/>
    </row>
    <row r="1524" spans="9:9" x14ac:dyDescent="0.25">
      <c r="I1524" s="62"/>
    </row>
    <row r="1525" spans="9:9" x14ac:dyDescent="0.25">
      <c r="I1525" s="62"/>
    </row>
    <row r="1526" spans="9:9" x14ac:dyDescent="0.25">
      <c r="I1526" s="62"/>
    </row>
    <row r="1527" spans="9:9" x14ac:dyDescent="0.25">
      <c r="I1527" s="62"/>
    </row>
    <row r="1528" spans="9:9" x14ac:dyDescent="0.25">
      <c r="I1528" s="62"/>
    </row>
    <row r="1529" spans="9:9" x14ac:dyDescent="0.25">
      <c r="I1529" s="62"/>
    </row>
    <row r="1530" spans="9:9" x14ac:dyDescent="0.25">
      <c r="I1530" s="62"/>
    </row>
    <row r="1531" spans="9:9" x14ac:dyDescent="0.25">
      <c r="I1531" s="62"/>
    </row>
    <row r="1532" spans="9:9" x14ac:dyDescent="0.25">
      <c r="I1532" s="62"/>
    </row>
    <row r="1533" spans="9:9" x14ac:dyDescent="0.25">
      <c r="I1533" s="62"/>
    </row>
    <row r="1534" spans="9:9" x14ac:dyDescent="0.25">
      <c r="I1534" s="62"/>
    </row>
    <row r="1535" spans="9:9" x14ac:dyDescent="0.25">
      <c r="I1535" s="62"/>
    </row>
    <row r="1536" spans="9:9" x14ac:dyDescent="0.25">
      <c r="I1536" s="62"/>
    </row>
    <row r="1537" spans="9:9" x14ac:dyDescent="0.25">
      <c r="I1537" s="62"/>
    </row>
    <row r="1538" spans="9:9" x14ac:dyDescent="0.25">
      <c r="I1538" s="62"/>
    </row>
    <row r="1539" spans="9:9" x14ac:dyDescent="0.25">
      <c r="I1539" s="62"/>
    </row>
    <row r="1540" spans="9:9" x14ac:dyDescent="0.25">
      <c r="I1540" s="62"/>
    </row>
    <row r="1541" spans="9:9" x14ac:dyDescent="0.25">
      <c r="I1541" s="62"/>
    </row>
    <row r="1542" spans="9:9" x14ac:dyDescent="0.25">
      <c r="I1542" s="62"/>
    </row>
    <row r="1543" spans="9:9" x14ac:dyDescent="0.25">
      <c r="I1543" s="62"/>
    </row>
    <row r="1544" spans="9:9" x14ac:dyDescent="0.25">
      <c r="I1544" s="62"/>
    </row>
    <row r="1545" spans="9:9" x14ac:dyDescent="0.25">
      <c r="I1545" s="62"/>
    </row>
    <row r="1546" spans="9:9" x14ac:dyDescent="0.25">
      <c r="I1546" s="62"/>
    </row>
    <row r="1547" spans="9:9" x14ac:dyDescent="0.25">
      <c r="I1547" s="62"/>
    </row>
    <row r="1548" spans="9:9" x14ac:dyDescent="0.25">
      <c r="I1548" s="62"/>
    </row>
    <row r="1549" spans="9:9" x14ac:dyDescent="0.25">
      <c r="I1549" s="62"/>
    </row>
    <row r="1550" spans="9:9" x14ac:dyDescent="0.25">
      <c r="I1550" s="62"/>
    </row>
    <row r="1551" spans="9:9" x14ac:dyDescent="0.25">
      <c r="I1551" s="62"/>
    </row>
    <row r="1552" spans="9:9" x14ac:dyDescent="0.25">
      <c r="I1552" s="62"/>
    </row>
    <row r="1553" spans="9:9" x14ac:dyDescent="0.25">
      <c r="I1553" s="62"/>
    </row>
    <row r="1554" spans="9:9" x14ac:dyDescent="0.25">
      <c r="I1554" s="62"/>
    </row>
    <row r="1555" spans="9:9" x14ac:dyDescent="0.25">
      <c r="I1555" s="62"/>
    </row>
    <row r="1556" spans="9:9" x14ac:dyDescent="0.25">
      <c r="I1556" s="62"/>
    </row>
    <row r="1557" spans="9:9" x14ac:dyDescent="0.25">
      <c r="I1557" s="62"/>
    </row>
    <row r="1558" spans="9:9" x14ac:dyDescent="0.25">
      <c r="I1558" s="62"/>
    </row>
    <row r="1559" spans="9:9" x14ac:dyDescent="0.25">
      <c r="I1559" s="62"/>
    </row>
    <row r="1560" spans="9:9" x14ac:dyDescent="0.25">
      <c r="I1560" s="62"/>
    </row>
    <row r="1561" spans="9:9" x14ac:dyDescent="0.25">
      <c r="I1561" s="62"/>
    </row>
    <row r="1562" spans="9:9" x14ac:dyDescent="0.25">
      <c r="I1562" s="62"/>
    </row>
    <row r="1563" spans="9:9" x14ac:dyDescent="0.25">
      <c r="I1563" s="62"/>
    </row>
    <row r="1564" spans="9:9" x14ac:dyDescent="0.25">
      <c r="I1564" s="62"/>
    </row>
    <row r="1565" spans="9:9" x14ac:dyDescent="0.25">
      <c r="I1565" s="62"/>
    </row>
    <row r="1566" spans="9:9" x14ac:dyDescent="0.25">
      <c r="I1566" s="62"/>
    </row>
    <row r="1567" spans="9:9" x14ac:dyDescent="0.25">
      <c r="I1567" s="62"/>
    </row>
    <row r="1568" spans="9:9" x14ac:dyDescent="0.25">
      <c r="I1568" s="62"/>
    </row>
    <row r="1569" spans="9:9" x14ac:dyDescent="0.25">
      <c r="I1569" s="62"/>
    </row>
    <row r="1570" spans="9:9" x14ac:dyDescent="0.25">
      <c r="I1570" s="62"/>
    </row>
    <row r="1571" spans="9:9" x14ac:dyDescent="0.25">
      <c r="I1571" s="62"/>
    </row>
    <row r="1572" spans="9:9" x14ac:dyDescent="0.25">
      <c r="I1572" s="62"/>
    </row>
    <row r="1573" spans="9:9" x14ac:dyDescent="0.25">
      <c r="I1573" s="62"/>
    </row>
    <row r="1574" spans="9:9" x14ac:dyDescent="0.25">
      <c r="I1574" s="62"/>
    </row>
    <row r="1575" spans="9:9" x14ac:dyDescent="0.25">
      <c r="I1575" s="62"/>
    </row>
    <row r="1576" spans="9:9" x14ac:dyDescent="0.25">
      <c r="I1576" s="62"/>
    </row>
    <row r="1577" spans="9:9" x14ac:dyDescent="0.25">
      <c r="I1577" s="62"/>
    </row>
    <row r="1578" spans="9:9" x14ac:dyDescent="0.25">
      <c r="I1578" s="62"/>
    </row>
    <row r="1579" spans="9:9" x14ac:dyDescent="0.25">
      <c r="I1579" s="62"/>
    </row>
    <row r="1580" spans="9:9" x14ac:dyDescent="0.25">
      <c r="I1580" s="62"/>
    </row>
    <row r="1581" spans="9:9" x14ac:dyDescent="0.25">
      <c r="I1581" s="62"/>
    </row>
    <row r="1582" spans="9:9" x14ac:dyDescent="0.25">
      <c r="I1582" s="62"/>
    </row>
    <row r="1583" spans="9:9" x14ac:dyDescent="0.25">
      <c r="I1583" s="62"/>
    </row>
    <row r="1584" spans="9:9" x14ac:dyDescent="0.25">
      <c r="I1584" s="62"/>
    </row>
    <row r="1585" spans="9:9" x14ac:dyDescent="0.25">
      <c r="I1585" s="62"/>
    </row>
    <row r="1586" spans="9:9" x14ac:dyDescent="0.25">
      <c r="I1586" s="62"/>
    </row>
    <row r="1587" spans="9:9" x14ac:dyDescent="0.25">
      <c r="I1587" s="62"/>
    </row>
    <row r="1588" spans="9:9" x14ac:dyDescent="0.25">
      <c r="I1588" s="62"/>
    </row>
    <row r="1589" spans="9:9" x14ac:dyDescent="0.25">
      <c r="I1589" s="62"/>
    </row>
    <row r="1590" spans="9:9" x14ac:dyDescent="0.25">
      <c r="I1590" s="62"/>
    </row>
    <row r="1591" spans="9:9" x14ac:dyDescent="0.25">
      <c r="I1591" s="62"/>
    </row>
    <row r="1592" spans="9:9" x14ac:dyDescent="0.25">
      <c r="I1592" s="62"/>
    </row>
    <row r="1593" spans="9:9" x14ac:dyDescent="0.25">
      <c r="I1593" s="62"/>
    </row>
    <row r="1594" spans="9:9" x14ac:dyDescent="0.25">
      <c r="I1594" s="62"/>
    </row>
    <row r="1595" spans="9:9" x14ac:dyDescent="0.25">
      <c r="I1595" s="62"/>
    </row>
    <row r="1596" spans="9:9" x14ac:dyDescent="0.25">
      <c r="I1596" s="62"/>
    </row>
    <row r="1597" spans="9:9" x14ac:dyDescent="0.25">
      <c r="I1597" s="62"/>
    </row>
    <row r="1598" spans="9:9" x14ac:dyDescent="0.25">
      <c r="I1598" s="62"/>
    </row>
    <row r="1599" spans="9:9" x14ac:dyDescent="0.25">
      <c r="I1599" s="62"/>
    </row>
    <row r="1600" spans="9:9" x14ac:dyDescent="0.25">
      <c r="I1600" s="62"/>
    </row>
    <row r="1601" spans="9:9" x14ac:dyDescent="0.25">
      <c r="I1601" s="62"/>
    </row>
    <row r="1602" spans="9:9" x14ac:dyDescent="0.25">
      <c r="I1602" s="62"/>
    </row>
    <row r="1603" spans="9:9" x14ac:dyDescent="0.25">
      <c r="I1603" s="62"/>
    </row>
    <row r="1604" spans="9:9" x14ac:dyDescent="0.25">
      <c r="I1604" s="62"/>
    </row>
    <row r="1605" spans="9:9" x14ac:dyDescent="0.25">
      <c r="I1605" s="62"/>
    </row>
    <row r="1606" spans="9:9" x14ac:dyDescent="0.25">
      <c r="I1606" s="62"/>
    </row>
    <row r="1607" spans="9:9" x14ac:dyDescent="0.25">
      <c r="I1607" s="62"/>
    </row>
    <row r="1608" spans="9:9" x14ac:dyDescent="0.25">
      <c r="I1608" s="62"/>
    </row>
    <row r="1609" spans="9:9" x14ac:dyDescent="0.25">
      <c r="I1609" s="62"/>
    </row>
    <row r="1610" spans="9:9" x14ac:dyDescent="0.25">
      <c r="I1610" s="62"/>
    </row>
    <row r="1611" spans="9:9" x14ac:dyDescent="0.25">
      <c r="I1611" s="62"/>
    </row>
    <row r="1612" spans="9:9" x14ac:dyDescent="0.25">
      <c r="I1612" s="62"/>
    </row>
    <row r="1613" spans="9:9" x14ac:dyDescent="0.25">
      <c r="I1613" s="62"/>
    </row>
    <row r="1614" spans="9:9" x14ac:dyDescent="0.25">
      <c r="I1614" s="62"/>
    </row>
    <row r="1615" spans="9:9" x14ac:dyDescent="0.25">
      <c r="I1615" s="62"/>
    </row>
    <row r="1616" spans="9:9" x14ac:dyDescent="0.25">
      <c r="I1616" s="62"/>
    </row>
    <row r="1617" spans="9:9" x14ac:dyDescent="0.25">
      <c r="I1617" s="62"/>
    </row>
    <row r="1618" spans="9:9" x14ac:dyDescent="0.25">
      <c r="I1618" s="62"/>
    </row>
    <row r="1619" spans="9:9" x14ac:dyDescent="0.25">
      <c r="I1619" s="62"/>
    </row>
    <row r="1620" spans="9:9" x14ac:dyDescent="0.25">
      <c r="I1620" s="62"/>
    </row>
    <row r="1621" spans="9:9" x14ac:dyDescent="0.25">
      <c r="I1621" s="62"/>
    </row>
    <row r="1622" spans="9:9" x14ac:dyDescent="0.25">
      <c r="I1622" s="62"/>
    </row>
    <row r="1623" spans="9:9" x14ac:dyDescent="0.25">
      <c r="I1623" s="62"/>
    </row>
    <row r="1624" spans="9:9" x14ac:dyDescent="0.25">
      <c r="I1624" s="62"/>
    </row>
    <row r="1625" spans="9:9" x14ac:dyDescent="0.25">
      <c r="I1625" s="62"/>
    </row>
    <row r="1626" spans="9:9" x14ac:dyDescent="0.25">
      <c r="I1626" s="62"/>
    </row>
    <row r="1627" spans="9:9" x14ac:dyDescent="0.25">
      <c r="I1627" s="62"/>
    </row>
    <row r="1628" spans="9:9" x14ac:dyDescent="0.25">
      <c r="I1628" s="62"/>
    </row>
    <row r="1629" spans="9:9" x14ac:dyDescent="0.25">
      <c r="I1629" s="62"/>
    </row>
    <row r="1630" spans="9:9" x14ac:dyDescent="0.25">
      <c r="I1630" s="62"/>
    </row>
    <row r="1631" spans="9:9" x14ac:dyDescent="0.25">
      <c r="I1631" s="62"/>
    </row>
    <row r="1632" spans="9:9" x14ac:dyDescent="0.25">
      <c r="I1632" s="62"/>
    </row>
    <row r="1633" spans="9:9" x14ac:dyDescent="0.25">
      <c r="I1633" s="62"/>
    </row>
    <row r="1634" spans="9:9" x14ac:dyDescent="0.25">
      <c r="I1634" s="62"/>
    </row>
    <row r="1635" spans="9:9" x14ac:dyDescent="0.25">
      <c r="I1635" s="62"/>
    </row>
    <row r="1636" spans="9:9" x14ac:dyDescent="0.25">
      <c r="I1636" s="62"/>
    </row>
    <row r="1637" spans="9:9" x14ac:dyDescent="0.25">
      <c r="I1637" s="62"/>
    </row>
    <row r="1638" spans="9:9" x14ac:dyDescent="0.25">
      <c r="I1638" s="62"/>
    </row>
    <row r="1639" spans="9:9" x14ac:dyDescent="0.25">
      <c r="I1639" s="62"/>
    </row>
    <row r="1640" spans="9:9" x14ac:dyDescent="0.25">
      <c r="I1640" s="62"/>
    </row>
    <row r="1641" spans="9:9" x14ac:dyDescent="0.25">
      <c r="I1641" s="62"/>
    </row>
    <row r="1642" spans="9:9" x14ac:dyDescent="0.25">
      <c r="I1642" s="62"/>
    </row>
    <row r="1643" spans="9:9" x14ac:dyDescent="0.25">
      <c r="I1643" s="62"/>
    </row>
    <row r="1644" spans="9:9" x14ac:dyDescent="0.25">
      <c r="I1644" s="62"/>
    </row>
    <row r="1645" spans="9:9" x14ac:dyDescent="0.25">
      <c r="I1645" s="62"/>
    </row>
    <row r="1646" spans="9:9" x14ac:dyDescent="0.25">
      <c r="I1646" s="62"/>
    </row>
    <row r="1647" spans="9:9" x14ac:dyDescent="0.25">
      <c r="I1647" s="62"/>
    </row>
    <row r="1648" spans="9:9" x14ac:dyDescent="0.25">
      <c r="I1648" s="62"/>
    </row>
    <row r="1649" spans="9:9" x14ac:dyDescent="0.25">
      <c r="I1649" s="62"/>
    </row>
    <row r="1650" spans="9:9" x14ac:dyDescent="0.25">
      <c r="I1650" s="62"/>
    </row>
    <row r="1651" spans="9:9" x14ac:dyDescent="0.25">
      <c r="I1651" s="62"/>
    </row>
    <row r="1652" spans="9:9" x14ac:dyDescent="0.25">
      <c r="I1652" s="62"/>
    </row>
    <row r="1653" spans="9:9" x14ac:dyDescent="0.25">
      <c r="I1653" s="62"/>
    </row>
    <row r="1654" spans="9:9" x14ac:dyDescent="0.25">
      <c r="I1654" s="62"/>
    </row>
    <row r="1655" spans="9:9" x14ac:dyDescent="0.25">
      <c r="I1655" s="62"/>
    </row>
    <row r="1656" spans="9:9" x14ac:dyDescent="0.25">
      <c r="I1656" s="62"/>
    </row>
    <row r="1657" spans="9:9" x14ac:dyDescent="0.25">
      <c r="I1657" s="62"/>
    </row>
    <row r="1658" spans="9:9" x14ac:dyDescent="0.25">
      <c r="I1658" s="62"/>
    </row>
    <row r="1659" spans="9:9" x14ac:dyDescent="0.25">
      <c r="I1659" s="62"/>
    </row>
    <row r="1660" spans="9:9" x14ac:dyDescent="0.25">
      <c r="I1660" s="62"/>
    </row>
    <row r="1661" spans="9:9" x14ac:dyDescent="0.25">
      <c r="I1661" s="62"/>
    </row>
    <row r="1662" spans="9:9" x14ac:dyDescent="0.25">
      <c r="I1662" s="62"/>
    </row>
    <row r="1663" spans="9:9" x14ac:dyDescent="0.25">
      <c r="I1663" s="62"/>
    </row>
    <row r="1664" spans="9:9" x14ac:dyDescent="0.25">
      <c r="I1664" s="62"/>
    </row>
    <row r="1665" spans="9:9" x14ac:dyDescent="0.25">
      <c r="I1665" s="62"/>
    </row>
    <row r="1666" spans="9:9" x14ac:dyDescent="0.25">
      <c r="I1666" s="62"/>
    </row>
    <row r="1667" spans="9:9" x14ac:dyDescent="0.25">
      <c r="I1667" s="62"/>
    </row>
    <row r="1668" spans="9:9" x14ac:dyDescent="0.25">
      <c r="I1668" s="62"/>
    </row>
    <row r="1669" spans="9:9" x14ac:dyDescent="0.25">
      <c r="I1669" s="62"/>
    </row>
    <row r="1670" spans="9:9" x14ac:dyDescent="0.25">
      <c r="I1670" s="62"/>
    </row>
    <row r="1671" spans="9:9" x14ac:dyDescent="0.25">
      <c r="I1671" s="62"/>
    </row>
    <row r="1672" spans="9:9" x14ac:dyDescent="0.25">
      <c r="I1672" s="62"/>
    </row>
    <row r="1673" spans="9:9" x14ac:dyDescent="0.25">
      <c r="I1673" s="62"/>
    </row>
    <row r="1674" spans="9:9" x14ac:dyDescent="0.25">
      <c r="I1674" s="62"/>
    </row>
    <row r="1675" spans="9:9" x14ac:dyDescent="0.25">
      <c r="I1675" s="62"/>
    </row>
    <row r="1676" spans="9:9" x14ac:dyDescent="0.25">
      <c r="I1676" s="62"/>
    </row>
    <row r="1677" spans="9:9" x14ac:dyDescent="0.25">
      <c r="I1677" s="62"/>
    </row>
    <row r="1678" spans="9:9" x14ac:dyDescent="0.25">
      <c r="I1678" s="62"/>
    </row>
    <row r="1679" spans="9:9" x14ac:dyDescent="0.25">
      <c r="I1679" s="62"/>
    </row>
    <row r="1680" spans="9:9" x14ac:dyDescent="0.25">
      <c r="I1680" s="62"/>
    </row>
    <row r="1681" spans="9:9" x14ac:dyDescent="0.25">
      <c r="I1681" s="62"/>
    </row>
    <row r="1682" spans="9:9" x14ac:dyDescent="0.25">
      <c r="I1682" s="62"/>
    </row>
    <row r="1683" spans="9:9" x14ac:dyDescent="0.25">
      <c r="I1683" s="62"/>
    </row>
    <row r="1684" spans="9:9" x14ac:dyDescent="0.25">
      <c r="I1684" s="62"/>
    </row>
    <row r="1685" spans="9:9" x14ac:dyDescent="0.25">
      <c r="I1685" s="62"/>
    </row>
    <row r="1686" spans="9:9" x14ac:dyDescent="0.25">
      <c r="I1686" s="62"/>
    </row>
    <row r="1687" spans="9:9" x14ac:dyDescent="0.25">
      <c r="I1687" s="62"/>
    </row>
    <row r="1688" spans="9:9" x14ac:dyDescent="0.25">
      <c r="I1688" s="62"/>
    </row>
    <row r="1689" spans="9:9" x14ac:dyDescent="0.25">
      <c r="I1689" s="62"/>
    </row>
    <row r="1690" spans="9:9" x14ac:dyDescent="0.25">
      <c r="I1690" s="62"/>
    </row>
    <row r="1691" spans="9:9" x14ac:dyDescent="0.25">
      <c r="I1691" s="62"/>
    </row>
    <row r="1692" spans="9:9" x14ac:dyDescent="0.25">
      <c r="I1692" s="62"/>
    </row>
    <row r="1693" spans="9:9" x14ac:dyDescent="0.25">
      <c r="I1693" s="62"/>
    </row>
    <row r="1694" spans="9:9" x14ac:dyDescent="0.25">
      <c r="I1694" s="62"/>
    </row>
    <row r="1695" spans="9:9" x14ac:dyDescent="0.25">
      <c r="I1695" s="62"/>
    </row>
    <row r="1696" spans="9:9" x14ac:dyDescent="0.25">
      <c r="I1696" s="62"/>
    </row>
    <row r="1697" spans="9:9" x14ac:dyDescent="0.25">
      <c r="I1697" s="62"/>
    </row>
    <row r="1698" spans="9:9" x14ac:dyDescent="0.25">
      <c r="I1698" s="62"/>
    </row>
    <row r="1699" spans="9:9" x14ac:dyDescent="0.25">
      <c r="I1699" s="62"/>
    </row>
    <row r="1700" spans="9:9" x14ac:dyDescent="0.25">
      <c r="I1700" s="62"/>
    </row>
    <row r="1701" spans="9:9" x14ac:dyDescent="0.25">
      <c r="I1701" s="62"/>
    </row>
    <row r="1702" spans="9:9" x14ac:dyDescent="0.25">
      <c r="I1702" s="62"/>
    </row>
    <row r="1703" spans="9:9" x14ac:dyDescent="0.25">
      <c r="I1703" s="62"/>
    </row>
    <row r="1704" spans="9:9" x14ac:dyDescent="0.25">
      <c r="I1704" s="62"/>
    </row>
    <row r="1705" spans="9:9" x14ac:dyDescent="0.25">
      <c r="I1705" s="62"/>
    </row>
    <row r="1706" spans="9:9" x14ac:dyDescent="0.25">
      <c r="I1706" s="62"/>
    </row>
    <row r="1707" spans="9:9" x14ac:dyDescent="0.25">
      <c r="I1707" s="62"/>
    </row>
    <row r="1708" spans="9:9" x14ac:dyDescent="0.25">
      <c r="I1708" s="62"/>
    </row>
    <row r="1709" spans="9:9" x14ac:dyDescent="0.25">
      <c r="I1709" s="62"/>
    </row>
    <row r="1710" spans="9:9" x14ac:dyDescent="0.25">
      <c r="I1710" s="62"/>
    </row>
    <row r="1711" spans="9:9" x14ac:dyDescent="0.25">
      <c r="I1711" s="62"/>
    </row>
    <row r="1712" spans="9:9" x14ac:dyDescent="0.25">
      <c r="I1712" s="62"/>
    </row>
    <row r="1713" spans="9:9" x14ac:dyDescent="0.25">
      <c r="I1713" s="62"/>
    </row>
    <row r="1714" spans="9:9" x14ac:dyDescent="0.25">
      <c r="I1714" s="62"/>
    </row>
    <row r="1715" spans="9:9" x14ac:dyDescent="0.25">
      <c r="I1715" s="62"/>
    </row>
    <row r="1716" spans="9:9" x14ac:dyDescent="0.25">
      <c r="I1716" s="62"/>
    </row>
    <row r="1717" spans="9:9" x14ac:dyDescent="0.25">
      <c r="I1717" s="62"/>
    </row>
    <row r="1718" spans="9:9" x14ac:dyDescent="0.25">
      <c r="I1718" s="62"/>
    </row>
    <row r="1719" spans="9:9" x14ac:dyDescent="0.25">
      <c r="I1719" s="62"/>
    </row>
    <row r="1720" spans="9:9" x14ac:dyDescent="0.25">
      <c r="I1720" s="62"/>
    </row>
    <row r="1721" spans="9:9" x14ac:dyDescent="0.25">
      <c r="I1721" s="62"/>
    </row>
    <row r="1722" spans="9:9" x14ac:dyDescent="0.25">
      <c r="I1722" s="62"/>
    </row>
    <row r="1723" spans="9:9" x14ac:dyDescent="0.25">
      <c r="I1723" s="62"/>
    </row>
    <row r="1724" spans="9:9" x14ac:dyDescent="0.25">
      <c r="I1724" s="62"/>
    </row>
    <row r="1725" spans="9:9" x14ac:dyDescent="0.25">
      <c r="I1725" s="62"/>
    </row>
    <row r="1726" spans="9:9" x14ac:dyDescent="0.25">
      <c r="I1726" s="62"/>
    </row>
    <row r="1727" spans="9:9" x14ac:dyDescent="0.25">
      <c r="I1727" s="62"/>
    </row>
    <row r="1728" spans="9:9" x14ac:dyDescent="0.25">
      <c r="I1728" s="62"/>
    </row>
    <row r="1729" spans="9:9" x14ac:dyDescent="0.25">
      <c r="I1729" s="62"/>
    </row>
    <row r="1730" spans="9:9" x14ac:dyDescent="0.25">
      <c r="I1730" s="62"/>
    </row>
    <row r="1731" spans="9:9" x14ac:dyDescent="0.25">
      <c r="I1731" s="62"/>
    </row>
    <row r="1732" spans="9:9" x14ac:dyDescent="0.25">
      <c r="I1732" s="62"/>
    </row>
    <row r="1733" spans="9:9" x14ac:dyDescent="0.25">
      <c r="I1733" s="62"/>
    </row>
    <row r="1734" spans="9:9" x14ac:dyDescent="0.25">
      <c r="I1734" s="62"/>
    </row>
    <row r="1735" spans="9:9" x14ac:dyDescent="0.25">
      <c r="I1735" s="62"/>
    </row>
    <row r="1736" spans="9:9" x14ac:dyDescent="0.25">
      <c r="I1736" s="62"/>
    </row>
    <row r="1737" spans="9:9" x14ac:dyDescent="0.25">
      <c r="I1737" s="62"/>
    </row>
    <row r="1738" spans="9:9" x14ac:dyDescent="0.25">
      <c r="I1738" s="62"/>
    </row>
    <row r="1739" spans="9:9" x14ac:dyDescent="0.25">
      <c r="I1739" s="62"/>
    </row>
    <row r="1740" spans="9:9" x14ac:dyDescent="0.25">
      <c r="I1740" s="62"/>
    </row>
    <row r="1741" spans="9:9" x14ac:dyDescent="0.25">
      <c r="I1741" s="62"/>
    </row>
    <row r="1742" spans="9:9" x14ac:dyDescent="0.25">
      <c r="I1742" s="62"/>
    </row>
    <row r="1743" spans="9:9" x14ac:dyDescent="0.25">
      <c r="I1743" s="62"/>
    </row>
    <row r="1744" spans="9:9" x14ac:dyDescent="0.25">
      <c r="I1744" s="62"/>
    </row>
    <row r="1745" spans="9:9" x14ac:dyDescent="0.25">
      <c r="I1745" s="62"/>
    </row>
    <row r="1746" spans="9:9" x14ac:dyDescent="0.25">
      <c r="I1746" s="62"/>
    </row>
    <row r="1747" spans="9:9" x14ac:dyDescent="0.25">
      <c r="I1747" s="62"/>
    </row>
    <row r="1748" spans="9:9" x14ac:dyDescent="0.25">
      <c r="I1748" s="62"/>
    </row>
    <row r="1749" spans="9:9" x14ac:dyDescent="0.25">
      <c r="I1749" s="62"/>
    </row>
    <row r="1750" spans="9:9" x14ac:dyDescent="0.25">
      <c r="I1750" s="62"/>
    </row>
    <row r="1751" spans="9:9" x14ac:dyDescent="0.25">
      <c r="I1751" s="62"/>
    </row>
    <row r="1752" spans="9:9" x14ac:dyDescent="0.25">
      <c r="I1752" s="62"/>
    </row>
    <row r="1753" spans="9:9" x14ac:dyDescent="0.25">
      <c r="I1753" s="62"/>
    </row>
    <row r="1754" spans="9:9" x14ac:dyDescent="0.25">
      <c r="I1754" s="62"/>
    </row>
    <row r="1755" spans="9:9" x14ac:dyDescent="0.25">
      <c r="I1755" s="62"/>
    </row>
    <row r="1756" spans="9:9" x14ac:dyDescent="0.25">
      <c r="I1756" s="62"/>
    </row>
    <row r="1757" spans="9:9" x14ac:dyDescent="0.25">
      <c r="I1757" s="62"/>
    </row>
    <row r="1758" spans="9:9" x14ac:dyDescent="0.25">
      <c r="I1758" s="62"/>
    </row>
    <row r="1759" spans="9:9" x14ac:dyDescent="0.25">
      <c r="I1759" s="62"/>
    </row>
    <row r="1760" spans="9:9" x14ac:dyDescent="0.25">
      <c r="I1760" s="62"/>
    </row>
    <row r="1761" spans="9:9" x14ac:dyDescent="0.25">
      <c r="I1761" s="62"/>
    </row>
    <row r="1762" spans="9:9" x14ac:dyDescent="0.25">
      <c r="I1762" s="62"/>
    </row>
    <row r="1763" spans="9:9" x14ac:dyDescent="0.25">
      <c r="I1763" s="62"/>
    </row>
    <row r="1764" spans="9:9" x14ac:dyDescent="0.25">
      <c r="I1764" s="62"/>
    </row>
    <row r="1765" spans="9:9" x14ac:dyDescent="0.25">
      <c r="I1765" s="62"/>
    </row>
    <row r="1766" spans="9:9" x14ac:dyDescent="0.25">
      <c r="I1766" s="62"/>
    </row>
    <row r="1767" spans="9:9" x14ac:dyDescent="0.25">
      <c r="I1767" s="62"/>
    </row>
    <row r="1768" spans="9:9" x14ac:dyDescent="0.25">
      <c r="I1768" s="62"/>
    </row>
    <row r="1769" spans="9:9" x14ac:dyDescent="0.25">
      <c r="I1769" s="62"/>
    </row>
    <row r="1770" spans="9:9" x14ac:dyDescent="0.25">
      <c r="I1770" s="62"/>
    </row>
    <row r="1771" spans="9:9" x14ac:dyDescent="0.25">
      <c r="I1771" s="62"/>
    </row>
    <row r="1772" spans="9:9" x14ac:dyDescent="0.25">
      <c r="I1772" s="62"/>
    </row>
    <row r="1773" spans="9:9" x14ac:dyDescent="0.25">
      <c r="I1773" s="62"/>
    </row>
    <row r="1774" spans="9:9" x14ac:dyDescent="0.25">
      <c r="I1774" s="62"/>
    </row>
    <row r="1775" spans="9:9" x14ac:dyDescent="0.25">
      <c r="I1775" s="62"/>
    </row>
    <row r="1776" spans="9:9" x14ac:dyDescent="0.25">
      <c r="I1776" s="62"/>
    </row>
    <row r="1777" spans="9:9" x14ac:dyDescent="0.25">
      <c r="I1777" s="62"/>
    </row>
    <row r="1778" spans="9:9" x14ac:dyDescent="0.25">
      <c r="I1778" s="62"/>
    </row>
    <row r="1779" spans="9:9" x14ac:dyDescent="0.25">
      <c r="I1779" s="62"/>
    </row>
    <row r="1780" spans="9:9" x14ac:dyDescent="0.25">
      <c r="I1780" s="62"/>
    </row>
    <row r="1781" spans="9:9" x14ac:dyDescent="0.25">
      <c r="I1781" s="62"/>
    </row>
    <row r="1782" spans="9:9" x14ac:dyDescent="0.25">
      <c r="I1782" s="62"/>
    </row>
    <row r="1783" spans="9:9" x14ac:dyDescent="0.25">
      <c r="I1783" s="62"/>
    </row>
    <row r="1784" spans="9:9" x14ac:dyDescent="0.25">
      <c r="I1784" s="62"/>
    </row>
    <row r="1785" spans="9:9" x14ac:dyDescent="0.25">
      <c r="I1785" s="62"/>
    </row>
    <row r="1786" spans="9:9" x14ac:dyDescent="0.25">
      <c r="I1786" s="62"/>
    </row>
    <row r="1787" spans="9:9" x14ac:dyDescent="0.25">
      <c r="I1787" s="62"/>
    </row>
    <row r="1788" spans="9:9" x14ac:dyDescent="0.25">
      <c r="I1788" s="62"/>
    </row>
    <row r="1789" spans="9:9" x14ac:dyDescent="0.25">
      <c r="I1789" s="62"/>
    </row>
    <row r="1790" spans="9:9" x14ac:dyDescent="0.25">
      <c r="I1790" s="62"/>
    </row>
    <row r="1791" spans="9:9" x14ac:dyDescent="0.25">
      <c r="I1791" s="62"/>
    </row>
    <row r="1792" spans="9:9" x14ac:dyDescent="0.25">
      <c r="I1792" s="62"/>
    </row>
    <row r="1793" spans="9:9" x14ac:dyDescent="0.25">
      <c r="I1793" s="62"/>
    </row>
    <row r="1794" spans="9:9" x14ac:dyDescent="0.25">
      <c r="I1794" s="62"/>
    </row>
    <row r="1795" spans="9:9" x14ac:dyDescent="0.25">
      <c r="I1795" s="62"/>
    </row>
    <row r="1796" spans="9:9" x14ac:dyDescent="0.25">
      <c r="I1796" s="62"/>
    </row>
    <row r="1797" spans="9:9" x14ac:dyDescent="0.25">
      <c r="I1797" s="62"/>
    </row>
    <row r="1798" spans="9:9" x14ac:dyDescent="0.25">
      <c r="I1798" s="62"/>
    </row>
    <row r="1799" spans="9:9" x14ac:dyDescent="0.25">
      <c r="I1799" s="62"/>
    </row>
    <row r="1800" spans="9:9" x14ac:dyDescent="0.25">
      <c r="I1800" s="62"/>
    </row>
    <row r="1801" spans="9:9" x14ac:dyDescent="0.25">
      <c r="I1801" s="62"/>
    </row>
    <row r="1802" spans="9:9" x14ac:dyDescent="0.25">
      <c r="I1802" s="62"/>
    </row>
    <row r="1803" spans="9:9" x14ac:dyDescent="0.25">
      <c r="I1803" s="62"/>
    </row>
    <row r="1804" spans="9:9" x14ac:dyDescent="0.25">
      <c r="I1804" s="62"/>
    </row>
    <row r="1805" spans="9:9" x14ac:dyDescent="0.25">
      <c r="I1805" s="62"/>
    </row>
    <row r="1806" spans="9:9" x14ac:dyDescent="0.25">
      <c r="I1806" s="62"/>
    </row>
    <row r="1807" spans="9:9" x14ac:dyDescent="0.25">
      <c r="I1807" s="62"/>
    </row>
    <row r="1808" spans="9:9" x14ac:dyDescent="0.25">
      <c r="I1808" s="62"/>
    </row>
    <row r="1809" spans="9:9" x14ac:dyDescent="0.25">
      <c r="I1809" s="62"/>
    </row>
    <row r="1810" spans="9:9" x14ac:dyDescent="0.25">
      <c r="I1810" s="62"/>
    </row>
    <row r="1811" spans="9:9" x14ac:dyDescent="0.25">
      <c r="I1811" s="62"/>
    </row>
    <row r="1812" spans="9:9" x14ac:dyDescent="0.25">
      <c r="I1812" s="62"/>
    </row>
    <row r="1813" spans="9:9" x14ac:dyDescent="0.25">
      <c r="I1813" s="62"/>
    </row>
    <row r="1814" spans="9:9" x14ac:dyDescent="0.25">
      <c r="I1814" s="62"/>
    </row>
    <row r="1815" spans="9:9" x14ac:dyDescent="0.25">
      <c r="I1815" s="62"/>
    </row>
    <row r="1816" spans="9:9" x14ac:dyDescent="0.25">
      <c r="I1816" s="62"/>
    </row>
    <row r="1817" spans="9:9" x14ac:dyDescent="0.25">
      <c r="I1817" s="62"/>
    </row>
    <row r="1818" spans="9:9" x14ac:dyDescent="0.25">
      <c r="I1818" s="62"/>
    </row>
    <row r="1819" spans="9:9" x14ac:dyDescent="0.25">
      <c r="I1819" s="62"/>
    </row>
    <row r="1820" spans="9:9" x14ac:dyDescent="0.25">
      <c r="I1820" s="62"/>
    </row>
    <row r="1821" spans="9:9" x14ac:dyDescent="0.25">
      <c r="I1821" s="62"/>
    </row>
    <row r="1822" spans="9:9" x14ac:dyDescent="0.25">
      <c r="I1822" s="62"/>
    </row>
    <row r="1823" spans="9:9" x14ac:dyDescent="0.25">
      <c r="I1823" s="62"/>
    </row>
    <row r="1824" spans="9:9" x14ac:dyDescent="0.25">
      <c r="I1824" s="62"/>
    </row>
    <row r="1825" spans="9:9" x14ac:dyDescent="0.25">
      <c r="I1825" s="62"/>
    </row>
    <row r="1826" spans="9:9" x14ac:dyDescent="0.25">
      <c r="I1826" s="62"/>
    </row>
    <row r="1827" spans="9:9" x14ac:dyDescent="0.25">
      <c r="I1827" s="62"/>
    </row>
    <row r="1828" spans="9:9" x14ac:dyDescent="0.25">
      <c r="I1828" s="62"/>
    </row>
    <row r="1829" spans="9:9" x14ac:dyDescent="0.25">
      <c r="I1829" s="62"/>
    </row>
    <row r="1830" spans="9:9" x14ac:dyDescent="0.25">
      <c r="I1830" s="62"/>
    </row>
    <row r="1831" spans="9:9" x14ac:dyDescent="0.25">
      <c r="I1831" s="62"/>
    </row>
    <row r="1832" spans="9:9" x14ac:dyDescent="0.25">
      <c r="I1832" s="62"/>
    </row>
    <row r="1833" spans="9:9" x14ac:dyDescent="0.25">
      <c r="I1833" s="62"/>
    </row>
    <row r="1834" spans="9:9" x14ac:dyDescent="0.25">
      <c r="I1834" s="62"/>
    </row>
    <row r="1835" spans="9:9" x14ac:dyDescent="0.25">
      <c r="I1835" s="62"/>
    </row>
    <row r="1836" spans="9:9" x14ac:dyDescent="0.25">
      <c r="I1836" s="62"/>
    </row>
    <row r="1837" spans="9:9" x14ac:dyDescent="0.25">
      <c r="I1837" s="62"/>
    </row>
    <row r="1838" spans="9:9" x14ac:dyDescent="0.25">
      <c r="I1838" s="62"/>
    </row>
    <row r="1839" spans="9:9" x14ac:dyDescent="0.25">
      <c r="I1839" s="62"/>
    </row>
    <row r="1840" spans="9:9" x14ac:dyDescent="0.25">
      <c r="I1840" s="62"/>
    </row>
    <row r="1841" spans="9:9" x14ac:dyDescent="0.25">
      <c r="I1841" s="62"/>
    </row>
    <row r="1842" spans="9:9" x14ac:dyDescent="0.25">
      <c r="I1842" s="62"/>
    </row>
    <row r="1843" spans="9:9" x14ac:dyDescent="0.25">
      <c r="I1843" s="62"/>
    </row>
    <row r="1844" spans="9:9" x14ac:dyDescent="0.25">
      <c r="I1844" s="62"/>
    </row>
    <row r="1845" spans="9:9" x14ac:dyDescent="0.25">
      <c r="I1845" s="62"/>
    </row>
    <row r="1846" spans="9:9" x14ac:dyDescent="0.25">
      <c r="I1846" s="62"/>
    </row>
    <row r="1847" spans="9:9" x14ac:dyDescent="0.25">
      <c r="I1847" s="62"/>
    </row>
    <row r="1848" spans="9:9" x14ac:dyDescent="0.25">
      <c r="I1848" s="62"/>
    </row>
    <row r="1849" spans="9:9" x14ac:dyDescent="0.25">
      <c r="I1849" s="62"/>
    </row>
    <row r="1850" spans="9:9" x14ac:dyDescent="0.25">
      <c r="I1850" s="62"/>
    </row>
    <row r="1851" spans="9:9" x14ac:dyDescent="0.25">
      <c r="I1851" s="62"/>
    </row>
    <row r="1852" spans="9:9" x14ac:dyDescent="0.25">
      <c r="I1852" s="62"/>
    </row>
    <row r="1853" spans="9:9" x14ac:dyDescent="0.25">
      <c r="I1853" s="62"/>
    </row>
    <row r="1854" spans="9:9" x14ac:dyDescent="0.25">
      <c r="I1854" s="62"/>
    </row>
    <row r="1855" spans="9:9" x14ac:dyDescent="0.25">
      <c r="I1855" s="62"/>
    </row>
    <row r="1856" spans="9:9" x14ac:dyDescent="0.25">
      <c r="I1856" s="62"/>
    </row>
    <row r="1857" spans="9:9" x14ac:dyDescent="0.25">
      <c r="I1857" s="62"/>
    </row>
    <row r="1858" spans="9:9" x14ac:dyDescent="0.25">
      <c r="I1858" s="62"/>
    </row>
    <row r="1859" spans="9:9" x14ac:dyDescent="0.25">
      <c r="I1859" s="62"/>
    </row>
    <row r="1860" spans="9:9" x14ac:dyDescent="0.25">
      <c r="I1860" s="62"/>
    </row>
    <row r="1861" spans="9:9" x14ac:dyDescent="0.25">
      <c r="I1861" s="62"/>
    </row>
    <row r="1862" spans="9:9" x14ac:dyDescent="0.25">
      <c r="I1862" s="62"/>
    </row>
    <row r="1863" spans="9:9" x14ac:dyDescent="0.25">
      <c r="I1863" s="62"/>
    </row>
    <row r="1864" spans="9:9" x14ac:dyDescent="0.25">
      <c r="I1864" s="62"/>
    </row>
    <row r="1865" spans="9:9" x14ac:dyDescent="0.25">
      <c r="I1865" s="62"/>
    </row>
    <row r="1866" spans="9:9" x14ac:dyDescent="0.25">
      <c r="I1866" s="62"/>
    </row>
    <row r="1867" spans="9:9" x14ac:dyDescent="0.25">
      <c r="I1867" s="62"/>
    </row>
    <row r="1868" spans="9:9" x14ac:dyDescent="0.25">
      <c r="I1868" s="62"/>
    </row>
    <row r="1869" spans="9:9" x14ac:dyDescent="0.25">
      <c r="I1869" s="62"/>
    </row>
    <row r="1870" spans="9:9" x14ac:dyDescent="0.25">
      <c r="I1870" s="62"/>
    </row>
    <row r="1871" spans="9:9" x14ac:dyDescent="0.25">
      <c r="I1871" s="62"/>
    </row>
    <row r="1872" spans="9:9" x14ac:dyDescent="0.25">
      <c r="I1872" s="62"/>
    </row>
    <row r="1873" spans="9:9" x14ac:dyDescent="0.25">
      <c r="I1873" s="62"/>
    </row>
    <row r="1874" spans="9:9" x14ac:dyDescent="0.25">
      <c r="I1874" s="62"/>
    </row>
    <row r="1875" spans="9:9" x14ac:dyDescent="0.25">
      <c r="I1875" s="62"/>
    </row>
    <row r="1876" spans="9:9" x14ac:dyDescent="0.25">
      <c r="I1876" s="62"/>
    </row>
    <row r="1877" spans="9:9" x14ac:dyDescent="0.25">
      <c r="I1877" s="62"/>
    </row>
    <row r="1878" spans="9:9" x14ac:dyDescent="0.25">
      <c r="I1878" s="62"/>
    </row>
    <row r="1879" spans="9:9" x14ac:dyDescent="0.25">
      <c r="I1879" s="62"/>
    </row>
    <row r="1880" spans="9:9" x14ac:dyDescent="0.25">
      <c r="I1880" s="62"/>
    </row>
    <row r="1881" spans="9:9" x14ac:dyDescent="0.25">
      <c r="I1881" s="62"/>
    </row>
    <row r="1882" spans="9:9" x14ac:dyDescent="0.25">
      <c r="I1882" s="62"/>
    </row>
    <row r="1883" spans="9:9" x14ac:dyDescent="0.25">
      <c r="I1883" s="62"/>
    </row>
    <row r="1884" spans="9:9" x14ac:dyDescent="0.25">
      <c r="I1884" s="62"/>
    </row>
    <row r="1885" spans="9:9" x14ac:dyDescent="0.25">
      <c r="I1885" s="62"/>
    </row>
    <row r="1886" spans="9:9" x14ac:dyDescent="0.25">
      <c r="I1886" s="62"/>
    </row>
    <row r="1887" spans="9:9" x14ac:dyDescent="0.25">
      <c r="I1887" s="62"/>
    </row>
    <row r="1888" spans="9:9" x14ac:dyDescent="0.25">
      <c r="I1888" s="62"/>
    </row>
    <row r="1889" spans="9:9" x14ac:dyDescent="0.25">
      <c r="I1889" s="62"/>
    </row>
    <row r="1890" spans="9:9" x14ac:dyDescent="0.25">
      <c r="I1890" s="62"/>
    </row>
    <row r="1891" spans="9:9" x14ac:dyDescent="0.25">
      <c r="I1891" s="62"/>
    </row>
    <row r="1892" spans="9:9" x14ac:dyDescent="0.25">
      <c r="I1892" s="62"/>
    </row>
    <row r="1893" spans="9:9" x14ac:dyDescent="0.25">
      <c r="I1893" s="62"/>
    </row>
    <row r="1894" spans="9:9" x14ac:dyDescent="0.25">
      <c r="I1894" s="62"/>
    </row>
    <row r="1895" spans="9:9" x14ac:dyDescent="0.25">
      <c r="I1895" s="62"/>
    </row>
    <row r="1896" spans="9:9" x14ac:dyDescent="0.25">
      <c r="I1896" s="62"/>
    </row>
    <row r="1897" spans="9:9" x14ac:dyDescent="0.25">
      <c r="I1897" s="62"/>
    </row>
    <row r="1898" spans="9:9" x14ac:dyDescent="0.25">
      <c r="I1898" s="62"/>
    </row>
    <row r="1899" spans="9:9" x14ac:dyDescent="0.25">
      <c r="I1899" s="62"/>
    </row>
    <row r="1900" spans="9:9" x14ac:dyDescent="0.25">
      <c r="I1900" s="62"/>
    </row>
    <row r="1901" spans="9:9" x14ac:dyDescent="0.25">
      <c r="I1901" s="62"/>
    </row>
    <row r="1902" spans="9:9" x14ac:dyDescent="0.25">
      <c r="I1902" s="62"/>
    </row>
    <row r="1903" spans="9:9" x14ac:dyDescent="0.25">
      <c r="I1903" s="62"/>
    </row>
    <row r="1904" spans="9:9" x14ac:dyDescent="0.25">
      <c r="I1904" s="62"/>
    </row>
    <row r="1905" spans="9:9" x14ac:dyDescent="0.25">
      <c r="I1905" s="62"/>
    </row>
    <row r="1906" spans="9:9" x14ac:dyDescent="0.25">
      <c r="I1906" s="62"/>
    </row>
    <row r="1907" spans="9:9" x14ac:dyDescent="0.25">
      <c r="I1907" s="62"/>
    </row>
    <row r="1908" spans="9:9" x14ac:dyDescent="0.25">
      <c r="I1908" s="62"/>
    </row>
    <row r="1909" spans="9:9" x14ac:dyDescent="0.25">
      <c r="I1909" s="62"/>
    </row>
    <row r="1910" spans="9:9" x14ac:dyDescent="0.25">
      <c r="I1910" s="62"/>
    </row>
    <row r="1911" spans="9:9" x14ac:dyDescent="0.25">
      <c r="I1911" s="62"/>
    </row>
    <row r="1912" spans="9:9" x14ac:dyDescent="0.25">
      <c r="I1912" s="62"/>
    </row>
    <row r="1913" spans="9:9" x14ac:dyDescent="0.25">
      <c r="I1913" s="62"/>
    </row>
    <row r="1914" spans="9:9" x14ac:dyDescent="0.25">
      <c r="I1914" s="62"/>
    </row>
    <row r="1915" spans="9:9" x14ac:dyDescent="0.25">
      <c r="I1915" s="62"/>
    </row>
    <row r="1916" spans="9:9" x14ac:dyDescent="0.25">
      <c r="I1916" s="62"/>
    </row>
    <row r="1917" spans="9:9" x14ac:dyDescent="0.25">
      <c r="I1917" s="62"/>
    </row>
    <row r="1918" spans="9:9" x14ac:dyDescent="0.25">
      <c r="I1918" s="62"/>
    </row>
    <row r="1919" spans="9:9" x14ac:dyDescent="0.25">
      <c r="I1919" s="62"/>
    </row>
    <row r="1920" spans="9:9" x14ac:dyDescent="0.25">
      <c r="I1920" s="62"/>
    </row>
    <row r="1921" spans="9:9" x14ac:dyDescent="0.25">
      <c r="I1921" s="62"/>
    </row>
    <row r="1922" spans="9:9" x14ac:dyDescent="0.25">
      <c r="I1922" s="62"/>
    </row>
    <row r="1923" spans="9:9" x14ac:dyDescent="0.25">
      <c r="I1923" s="62"/>
    </row>
    <row r="1924" spans="9:9" x14ac:dyDescent="0.25">
      <c r="I1924" s="62"/>
    </row>
    <row r="1925" spans="9:9" x14ac:dyDescent="0.25">
      <c r="I1925" s="62"/>
    </row>
    <row r="1926" spans="9:9" x14ac:dyDescent="0.25">
      <c r="I1926" s="62"/>
    </row>
    <row r="1927" spans="9:9" x14ac:dyDescent="0.25">
      <c r="I1927" s="62"/>
    </row>
    <row r="1928" spans="9:9" x14ac:dyDescent="0.25">
      <c r="I1928" s="62"/>
    </row>
    <row r="1929" spans="9:9" x14ac:dyDescent="0.25">
      <c r="I1929" s="62"/>
    </row>
    <row r="1930" spans="9:9" x14ac:dyDescent="0.25">
      <c r="I1930" s="62"/>
    </row>
    <row r="1931" spans="9:9" x14ac:dyDescent="0.25">
      <c r="I1931" s="62"/>
    </row>
    <row r="1932" spans="9:9" x14ac:dyDescent="0.25">
      <c r="I1932" s="62"/>
    </row>
    <row r="1933" spans="9:9" x14ac:dyDescent="0.25">
      <c r="I1933" s="62"/>
    </row>
    <row r="1934" spans="9:9" x14ac:dyDescent="0.25">
      <c r="I1934" s="62"/>
    </row>
    <row r="1935" spans="9:9" x14ac:dyDescent="0.25">
      <c r="I1935" s="62"/>
    </row>
    <row r="1936" spans="9:9" x14ac:dyDescent="0.25">
      <c r="I1936" s="62"/>
    </row>
    <row r="1937" spans="9:9" x14ac:dyDescent="0.25">
      <c r="I1937" s="62"/>
    </row>
    <row r="1938" spans="9:9" x14ac:dyDescent="0.25">
      <c r="I1938" s="62"/>
    </row>
    <row r="1939" spans="9:9" x14ac:dyDescent="0.25">
      <c r="I1939" s="62"/>
    </row>
    <row r="1940" spans="9:9" x14ac:dyDescent="0.25">
      <c r="I1940" s="62"/>
    </row>
    <row r="1941" spans="9:9" x14ac:dyDescent="0.25">
      <c r="I1941" s="62"/>
    </row>
    <row r="1942" spans="9:9" x14ac:dyDescent="0.25">
      <c r="I1942" s="62"/>
    </row>
    <row r="1943" spans="9:9" x14ac:dyDescent="0.25">
      <c r="I1943" s="62"/>
    </row>
    <row r="1944" spans="9:9" x14ac:dyDescent="0.25">
      <c r="I1944" s="62"/>
    </row>
    <row r="1945" spans="9:9" x14ac:dyDescent="0.25">
      <c r="I1945" s="62"/>
    </row>
    <row r="1946" spans="9:9" x14ac:dyDescent="0.25">
      <c r="I1946" s="62"/>
    </row>
    <row r="1947" spans="9:9" x14ac:dyDescent="0.25">
      <c r="I1947" s="62"/>
    </row>
    <row r="1948" spans="9:9" x14ac:dyDescent="0.25">
      <c r="I1948" s="62"/>
    </row>
    <row r="1949" spans="9:9" x14ac:dyDescent="0.25">
      <c r="I1949" s="62"/>
    </row>
    <row r="1950" spans="9:9" x14ac:dyDescent="0.25">
      <c r="I1950" s="62"/>
    </row>
    <row r="1951" spans="9:9" x14ac:dyDescent="0.25">
      <c r="I1951" s="62"/>
    </row>
    <row r="1952" spans="9:9" x14ac:dyDescent="0.25">
      <c r="I1952" s="62"/>
    </row>
    <row r="1953" spans="9:9" x14ac:dyDescent="0.25">
      <c r="I1953" s="62"/>
    </row>
    <row r="1954" spans="9:9" x14ac:dyDescent="0.25">
      <c r="I1954" s="62"/>
    </row>
    <row r="1955" spans="9:9" x14ac:dyDescent="0.25">
      <c r="I1955" s="62"/>
    </row>
    <row r="1956" spans="9:9" x14ac:dyDescent="0.25">
      <c r="I1956" s="62"/>
    </row>
    <row r="1957" spans="9:9" x14ac:dyDescent="0.25">
      <c r="I1957" s="62"/>
    </row>
    <row r="1958" spans="9:9" x14ac:dyDescent="0.25">
      <c r="I1958" s="62"/>
    </row>
    <row r="1959" spans="9:9" x14ac:dyDescent="0.25">
      <c r="I1959" s="62"/>
    </row>
    <row r="1960" spans="9:9" x14ac:dyDescent="0.25">
      <c r="I1960" s="62"/>
    </row>
    <row r="1961" spans="9:9" x14ac:dyDescent="0.25">
      <c r="I1961" s="62"/>
    </row>
    <row r="1962" spans="9:9" x14ac:dyDescent="0.25">
      <c r="I1962" s="62"/>
    </row>
    <row r="1963" spans="9:9" x14ac:dyDescent="0.25">
      <c r="I1963" s="62"/>
    </row>
    <row r="1964" spans="9:9" x14ac:dyDescent="0.25">
      <c r="I1964" s="62"/>
    </row>
    <row r="1965" spans="9:9" x14ac:dyDescent="0.25">
      <c r="I1965" s="62"/>
    </row>
    <row r="1966" spans="9:9" x14ac:dyDescent="0.25">
      <c r="I1966" s="62"/>
    </row>
    <row r="1967" spans="9:9" x14ac:dyDescent="0.25">
      <c r="I1967" s="62"/>
    </row>
    <row r="1968" spans="9:9" x14ac:dyDescent="0.25">
      <c r="I1968" s="62"/>
    </row>
    <row r="1969" spans="9:9" x14ac:dyDescent="0.25">
      <c r="I1969" s="62"/>
    </row>
    <row r="1970" spans="9:9" x14ac:dyDescent="0.25">
      <c r="I1970" s="62"/>
    </row>
    <row r="1971" spans="9:9" x14ac:dyDescent="0.25">
      <c r="I1971" s="62"/>
    </row>
    <row r="1972" spans="9:9" x14ac:dyDescent="0.25">
      <c r="I1972" s="62"/>
    </row>
    <row r="1973" spans="9:9" x14ac:dyDescent="0.25">
      <c r="I1973" s="62"/>
    </row>
    <row r="1974" spans="9:9" x14ac:dyDescent="0.25">
      <c r="I1974" s="62"/>
    </row>
    <row r="1975" spans="9:9" x14ac:dyDescent="0.25">
      <c r="I1975" s="62"/>
    </row>
    <row r="1976" spans="9:9" x14ac:dyDescent="0.25">
      <c r="I1976" s="62"/>
    </row>
    <row r="1977" spans="9:9" x14ac:dyDescent="0.25">
      <c r="I1977" s="62"/>
    </row>
    <row r="1978" spans="9:9" x14ac:dyDescent="0.25">
      <c r="I1978" s="62"/>
    </row>
    <row r="1979" spans="9:9" x14ac:dyDescent="0.25">
      <c r="I1979" s="62"/>
    </row>
    <row r="1980" spans="9:9" x14ac:dyDescent="0.25">
      <c r="I1980" s="62"/>
    </row>
    <row r="1981" spans="9:9" x14ac:dyDescent="0.25">
      <c r="I1981" s="62"/>
    </row>
    <row r="1982" spans="9:9" x14ac:dyDescent="0.25">
      <c r="I1982" s="62"/>
    </row>
    <row r="1983" spans="9:9" x14ac:dyDescent="0.25">
      <c r="I1983" s="62"/>
    </row>
    <row r="1984" spans="9:9" x14ac:dyDescent="0.25">
      <c r="I1984" s="62"/>
    </row>
    <row r="1985" spans="9:9" x14ac:dyDescent="0.25">
      <c r="I1985" s="62"/>
    </row>
    <row r="1986" spans="9:9" x14ac:dyDescent="0.25">
      <c r="I1986" s="62"/>
    </row>
    <row r="1987" spans="9:9" x14ac:dyDescent="0.25">
      <c r="I1987" s="62"/>
    </row>
    <row r="1988" spans="9:9" x14ac:dyDescent="0.25">
      <c r="I1988" s="62"/>
    </row>
    <row r="1989" spans="9:9" x14ac:dyDescent="0.25">
      <c r="I1989" s="62"/>
    </row>
    <row r="1990" spans="9:9" x14ac:dyDescent="0.25">
      <c r="I1990" s="62"/>
    </row>
    <row r="1991" spans="9:9" x14ac:dyDescent="0.25">
      <c r="I1991" s="62"/>
    </row>
    <row r="1992" spans="9:9" x14ac:dyDescent="0.25">
      <c r="I1992" s="62"/>
    </row>
    <row r="1993" spans="9:9" x14ac:dyDescent="0.25">
      <c r="I1993" s="62"/>
    </row>
    <row r="1994" spans="9:9" x14ac:dyDescent="0.25">
      <c r="I1994" s="62"/>
    </row>
    <row r="1995" spans="9:9" x14ac:dyDescent="0.25">
      <c r="I1995" s="62"/>
    </row>
    <row r="1996" spans="9:9" x14ac:dyDescent="0.25">
      <c r="I1996" s="62"/>
    </row>
    <row r="1997" spans="9:9" x14ac:dyDescent="0.25">
      <c r="I1997" s="62"/>
    </row>
    <row r="1998" spans="9:9" x14ac:dyDescent="0.25">
      <c r="I1998" s="62"/>
    </row>
    <row r="1999" spans="9:9" x14ac:dyDescent="0.25">
      <c r="I1999" s="62"/>
    </row>
    <row r="2000" spans="9:9" x14ac:dyDescent="0.25">
      <c r="I2000" s="62"/>
    </row>
    <row r="2001" spans="9:9" x14ac:dyDescent="0.25">
      <c r="I2001" s="62"/>
    </row>
    <row r="2002" spans="9:9" x14ac:dyDescent="0.25">
      <c r="I2002" s="62"/>
    </row>
    <row r="2003" spans="9:9" x14ac:dyDescent="0.25">
      <c r="I2003" s="62"/>
    </row>
    <row r="2004" spans="9:9" x14ac:dyDescent="0.25">
      <c r="I2004" s="62"/>
    </row>
    <row r="2005" spans="9:9" x14ac:dyDescent="0.25">
      <c r="I2005" s="62"/>
    </row>
    <row r="2006" spans="9:9" x14ac:dyDescent="0.25">
      <c r="I2006" s="62"/>
    </row>
    <row r="2007" spans="9:9" x14ac:dyDescent="0.25">
      <c r="I2007" s="62"/>
    </row>
    <row r="2008" spans="9:9" x14ac:dyDescent="0.25">
      <c r="I2008" s="62"/>
    </row>
    <row r="2009" spans="9:9" x14ac:dyDescent="0.25">
      <c r="I2009" s="62"/>
    </row>
    <row r="2010" spans="9:9" x14ac:dyDescent="0.25">
      <c r="I2010" s="62"/>
    </row>
    <row r="2011" spans="9:9" x14ac:dyDescent="0.25">
      <c r="I2011" s="62"/>
    </row>
    <row r="2012" spans="9:9" x14ac:dyDescent="0.25">
      <c r="I2012" s="62"/>
    </row>
    <row r="2013" spans="9:9" x14ac:dyDescent="0.25">
      <c r="I2013" s="62"/>
    </row>
    <row r="2014" spans="9:9" x14ac:dyDescent="0.25">
      <c r="I2014" s="62"/>
    </row>
    <row r="2015" spans="9:9" x14ac:dyDescent="0.25">
      <c r="I2015" s="62"/>
    </row>
    <row r="2016" spans="9:9" x14ac:dyDescent="0.25">
      <c r="I2016" s="62"/>
    </row>
    <row r="2017" spans="9:9" x14ac:dyDescent="0.25">
      <c r="I2017" s="62"/>
    </row>
    <row r="2018" spans="9:9" x14ac:dyDescent="0.25">
      <c r="I2018" s="62"/>
    </row>
    <row r="2019" spans="9:9" x14ac:dyDescent="0.25">
      <c r="I2019" s="62"/>
    </row>
    <row r="2020" spans="9:9" x14ac:dyDescent="0.25">
      <c r="I2020" s="62"/>
    </row>
    <row r="2021" spans="9:9" x14ac:dyDescent="0.25">
      <c r="I2021" s="62"/>
    </row>
    <row r="2022" spans="9:9" x14ac:dyDescent="0.25">
      <c r="I2022" s="62"/>
    </row>
    <row r="2023" spans="9:9" x14ac:dyDescent="0.25">
      <c r="I2023" s="62"/>
    </row>
    <row r="2024" spans="9:9" x14ac:dyDescent="0.25">
      <c r="I2024" s="62"/>
    </row>
    <row r="2025" spans="9:9" x14ac:dyDescent="0.25">
      <c r="I2025" s="62"/>
    </row>
    <row r="2026" spans="9:9" x14ac:dyDescent="0.25">
      <c r="I2026" s="62"/>
    </row>
    <row r="2027" spans="9:9" x14ac:dyDescent="0.25">
      <c r="I2027" s="62"/>
    </row>
    <row r="2028" spans="9:9" x14ac:dyDescent="0.25">
      <c r="I2028" s="62"/>
    </row>
    <row r="2029" spans="9:9" x14ac:dyDescent="0.25">
      <c r="I2029" s="62"/>
    </row>
    <row r="2030" spans="9:9" x14ac:dyDescent="0.25">
      <c r="I2030" s="62"/>
    </row>
    <row r="2031" spans="9:9" x14ac:dyDescent="0.25">
      <c r="I2031" s="62"/>
    </row>
    <row r="2032" spans="9:9" x14ac:dyDescent="0.25">
      <c r="I2032" s="62"/>
    </row>
    <row r="2033" spans="9:9" x14ac:dyDescent="0.25">
      <c r="I2033" s="62"/>
    </row>
    <row r="2034" spans="9:9" x14ac:dyDescent="0.25">
      <c r="I2034" s="62"/>
    </row>
    <row r="2035" spans="9:9" x14ac:dyDescent="0.25">
      <c r="I2035" s="62"/>
    </row>
    <row r="2036" spans="9:9" x14ac:dyDescent="0.25">
      <c r="I2036" s="62"/>
    </row>
    <row r="2037" spans="9:9" x14ac:dyDescent="0.25">
      <c r="I2037" s="62"/>
    </row>
    <row r="2038" spans="9:9" x14ac:dyDescent="0.25">
      <c r="I2038" s="62"/>
    </row>
    <row r="2039" spans="9:9" x14ac:dyDescent="0.25">
      <c r="I2039" s="62"/>
    </row>
    <row r="2040" spans="9:9" x14ac:dyDescent="0.25">
      <c r="I2040" s="62"/>
    </row>
    <row r="2041" spans="9:9" x14ac:dyDescent="0.25">
      <c r="I2041" s="62"/>
    </row>
    <row r="2042" spans="9:9" x14ac:dyDescent="0.25">
      <c r="I2042" s="62"/>
    </row>
    <row r="2043" spans="9:9" x14ac:dyDescent="0.25">
      <c r="I2043" s="62"/>
    </row>
    <row r="2044" spans="9:9" x14ac:dyDescent="0.25">
      <c r="I2044" s="62"/>
    </row>
    <row r="2045" spans="9:9" x14ac:dyDescent="0.25">
      <c r="I2045" s="62"/>
    </row>
    <row r="2046" spans="9:9" x14ac:dyDescent="0.25">
      <c r="I2046" s="62"/>
    </row>
    <row r="2047" spans="9:9" x14ac:dyDescent="0.25">
      <c r="I2047" s="62"/>
    </row>
    <row r="2048" spans="9:9" x14ac:dyDescent="0.25">
      <c r="I2048" s="62"/>
    </row>
    <row r="2049" spans="9:9" x14ac:dyDescent="0.25">
      <c r="I2049" s="62"/>
    </row>
    <row r="2050" spans="9:9" x14ac:dyDescent="0.25">
      <c r="I2050" s="62"/>
    </row>
    <row r="2051" spans="9:9" x14ac:dyDescent="0.25">
      <c r="I2051" s="62"/>
    </row>
  </sheetData>
  <mergeCells count="4">
    <mergeCell ref="A2:H2"/>
    <mergeCell ref="A4:H4"/>
    <mergeCell ref="A5:H5"/>
    <mergeCell ref="A6:H6"/>
  </mergeCells>
  <printOptions horizontalCentered="1"/>
  <pageMargins left="0.59055118110236227" right="0.59055118110236227" top="0.59055118110236227" bottom="0.59055118110236227" header="0.31496062992125984" footer="0.31496062992125984"/>
  <pageSetup scale="60" orientation="portrait" r:id="rId1"/>
  <headerFooter>
    <oddFooter>Página &amp;P</oddFooter>
  </headerFooter>
  <rowBreaks count="2" manualBreakCount="2">
    <brk id="81" max="7" man="1"/>
    <brk id="2003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0"/>
  <sheetViews>
    <sheetView view="pageBreakPreview" zoomScale="85" zoomScaleNormal="100" zoomScaleSheetLayoutView="85" workbookViewId="0">
      <selection activeCell="F24" sqref="F24"/>
    </sheetView>
  </sheetViews>
  <sheetFormatPr baseColWidth="10" defaultRowHeight="15" x14ac:dyDescent="0.25"/>
  <cols>
    <col min="1" max="1" width="10.5703125" style="76" customWidth="1"/>
    <col min="2" max="2" width="42.7109375" style="76" customWidth="1"/>
    <col min="3" max="3" width="15.85546875" style="74" customWidth="1"/>
    <col min="4" max="4" width="17.140625" style="74" customWidth="1"/>
    <col min="5" max="6" width="15.85546875" style="74" customWidth="1"/>
    <col min="7" max="7" width="18.42578125" style="74" customWidth="1"/>
    <col min="8" max="8" width="17.28515625" style="74" customWidth="1"/>
  </cols>
  <sheetData>
    <row r="1" spans="1:9" ht="1.5" customHeight="1" x14ac:dyDescent="0.25"/>
    <row r="2" spans="1:9" ht="18.75" x14ac:dyDescent="0.3">
      <c r="A2" s="77" t="s">
        <v>318</v>
      </c>
      <c r="B2" s="77"/>
      <c r="C2" s="77"/>
      <c r="D2" s="77"/>
      <c r="E2" s="77"/>
      <c r="F2" s="77"/>
      <c r="G2" s="77"/>
      <c r="H2" s="77"/>
    </row>
    <row r="3" spans="1:9" ht="8.25" customHeight="1" x14ac:dyDescent="0.3">
      <c r="B3" s="78"/>
      <c r="C3" s="79"/>
      <c r="D3" s="79"/>
      <c r="E3" s="79"/>
      <c r="F3" s="80"/>
      <c r="G3" s="80"/>
      <c r="H3" s="80"/>
    </row>
    <row r="4" spans="1:9" ht="18.75" x14ac:dyDescent="0.3">
      <c r="A4" s="77" t="s">
        <v>456</v>
      </c>
      <c r="B4" s="77"/>
      <c r="C4" s="77"/>
      <c r="D4" s="77"/>
      <c r="E4" s="77"/>
      <c r="F4" s="77"/>
      <c r="G4" s="77"/>
      <c r="H4" s="77"/>
    </row>
    <row r="5" spans="1:9" ht="18.75" x14ac:dyDescent="0.3">
      <c r="A5" s="77" t="s">
        <v>533</v>
      </c>
      <c r="B5" s="77"/>
      <c r="C5" s="77"/>
      <c r="D5" s="77"/>
      <c r="E5" s="77"/>
      <c r="F5" s="77"/>
      <c r="G5" s="77"/>
      <c r="H5" s="77"/>
    </row>
    <row r="6" spans="1:9" ht="18.75" x14ac:dyDescent="0.3">
      <c r="A6" s="77" t="s">
        <v>374</v>
      </c>
      <c r="B6" s="77"/>
      <c r="C6" s="77"/>
      <c r="D6" s="77"/>
      <c r="E6" s="77"/>
      <c r="F6" s="77"/>
      <c r="G6" s="77"/>
      <c r="H6" s="77"/>
    </row>
    <row r="7" spans="1:9" ht="18.75" x14ac:dyDescent="0.3">
      <c r="A7" s="78"/>
      <c r="B7" s="78"/>
      <c r="C7" s="80"/>
      <c r="D7" s="80"/>
      <c r="E7" s="80"/>
      <c r="F7" s="80"/>
      <c r="G7" s="80"/>
      <c r="H7" s="80"/>
    </row>
    <row r="8" spans="1:9" s="69" customFormat="1" x14ac:dyDescent="0.25">
      <c r="A8" s="37"/>
      <c r="B8" s="37" t="s">
        <v>0</v>
      </c>
      <c r="C8" s="82" t="s">
        <v>1</v>
      </c>
      <c r="D8" s="67" t="s">
        <v>458</v>
      </c>
      <c r="E8" s="67" t="s">
        <v>1</v>
      </c>
      <c r="F8" s="67" t="s">
        <v>1</v>
      </c>
      <c r="G8" s="67" t="s">
        <v>1</v>
      </c>
      <c r="H8" s="67" t="s">
        <v>364</v>
      </c>
    </row>
    <row r="9" spans="1:9" s="69" customFormat="1" x14ac:dyDescent="0.25">
      <c r="A9" s="37"/>
      <c r="B9" s="37"/>
      <c r="C9" s="82" t="s">
        <v>2</v>
      </c>
      <c r="D9" s="67" t="s">
        <v>460</v>
      </c>
      <c r="E9" s="67" t="s">
        <v>3</v>
      </c>
      <c r="F9" s="67" t="s">
        <v>4</v>
      </c>
      <c r="G9" s="67" t="s">
        <v>5</v>
      </c>
      <c r="H9" s="67"/>
    </row>
    <row r="10" spans="1:9" s="69" customFormat="1" x14ac:dyDescent="0.25">
      <c r="A10" s="37"/>
      <c r="B10" s="37"/>
      <c r="C10" s="82">
        <v>-1</v>
      </c>
      <c r="D10" s="82">
        <v>-2</v>
      </c>
      <c r="E10" s="82" t="s">
        <v>461</v>
      </c>
      <c r="F10" s="82">
        <v>-4</v>
      </c>
      <c r="G10" s="82">
        <v>-5</v>
      </c>
      <c r="H10" s="82" t="s">
        <v>366</v>
      </c>
      <c r="I10" s="73"/>
    </row>
    <row r="11" spans="1:9" x14ac:dyDescent="0.25">
      <c r="A11" s="37" t="s">
        <v>534</v>
      </c>
      <c r="B11" s="37" t="s">
        <v>535</v>
      </c>
      <c r="C11" s="84" t="s">
        <v>465</v>
      </c>
      <c r="D11" s="84" t="s">
        <v>465</v>
      </c>
      <c r="E11" s="84" t="s">
        <v>465</v>
      </c>
      <c r="F11" s="84" t="s">
        <v>465</v>
      </c>
      <c r="G11" s="84" t="s">
        <v>465</v>
      </c>
      <c r="H11" s="84" t="s">
        <v>465</v>
      </c>
    </row>
    <row r="12" spans="1:9" x14ac:dyDescent="0.25">
      <c r="C12" s="83"/>
      <c r="D12" s="83"/>
      <c r="E12" s="83"/>
      <c r="F12" s="83"/>
      <c r="G12" s="83"/>
      <c r="H12" s="83"/>
    </row>
    <row r="13" spans="1:9" x14ac:dyDescent="0.25">
      <c r="A13" s="76">
        <v>3</v>
      </c>
      <c r="B13" t="s">
        <v>536</v>
      </c>
      <c r="C13" s="83">
        <v>451937423</v>
      </c>
      <c r="D13" s="83">
        <v>8272616.3899999997</v>
      </c>
      <c r="E13" s="83">
        <v>460210039.38999999</v>
      </c>
      <c r="F13" s="83">
        <v>294004163.13</v>
      </c>
      <c r="G13" s="83">
        <v>292787438.48000002</v>
      </c>
      <c r="H13" s="83">
        <v>166205876.25999999</v>
      </c>
    </row>
    <row r="14" spans="1:9" x14ac:dyDescent="0.25">
      <c r="A14" s="76">
        <v>3.1</v>
      </c>
      <c r="B14" t="s">
        <v>537</v>
      </c>
      <c r="C14" s="83">
        <v>451937423</v>
      </c>
      <c r="D14" s="83">
        <v>8272616.3899999997</v>
      </c>
      <c r="E14" s="83">
        <v>460210039.38999999</v>
      </c>
      <c r="F14" s="83">
        <v>294004163.13</v>
      </c>
      <c r="G14" s="83">
        <v>292787438.48000002</v>
      </c>
      <c r="H14" s="83">
        <v>166205876.25999999</v>
      </c>
    </row>
    <row r="15" spans="1:9" x14ac:dyDescent="0.25">
      <c r="A15" s="76" t="s">
        <v>123</v>
      </c>
      <c r="B15" t="s">
        <v>538</v>
      </c>
      <c r="C15" s="83">
        <v>451937423</v>
      </c>
      <c r="D15" s="83">
        <v>8272616.3899999997</v>
      </c>
      <c r="E15" s="83">
        <v>460210039.38999999</v>
      </c>
      <c r="F15" s="83">
        <v>294004163.13</v>
      </c>
      <c r="G15" s="83">
        <v>292787438.48000002</v>
      </c>
      <c r="H15" s="83">
        <v>166205876.25999999</v>
      </c>
    </row>
    <row r="16" spans="1:9" x14ac:dyDescent="0.25">
      <c r="A16" s="76" t="s">
        <v>539</v>
      </c>
      <c r="B16" t="s">
        <v>540</v>
      </c>
      <c r="C16" s="83">
        <v>451937423</v>
      </c>
      <c r="D16" s="83">
        <v>8272616.3899999997</v>
      </c>
      <c r="E16" s="83">
        <v>460210039.38999999</v>
      </c>
      <c r="F16" s="83">
        <v>294004163.13</v>
      </c>
      <c r="G16" s="83">
        <v>292787438.48000002</v>
      </c>
      <c r="H16" s="83">
        <v>166205876.25999999</v>
      </c>
    </row>
    <row r="17" spans="1:8" x14ac:dyDescent="0.25">
      <c r="A17" s="76" t="s">
        <v>541</v>
      </c>
      <c r="B17" t="s">
        <v>542</v>
      </c>
      <c r="C17" s="83">
        <v>451937423</v>
      </c>
      <c r="D17" s="83">
        <v>8272616.3899999997</v>
      </c>
      <c r="E17" s="83">
        <v>460210039.38999999</v>
      </c>
      <c r="F17" s="83">
        <v>294004163.13</v>
      </c>
      <c r="G17" s="83">
        <v>292787438.48000002</v>
      </c>
      <c r="H17" s="83">
        <v>166205876.25999999</v>
      </c>
    </row>
    <row r="18" spans="1:8" x14ac:dyDescent="0.25">
      <c r="B18" t="s">
        <v>543</v>
      </c>
      <c r="C18" s="83"/>
      <c r="D18" s="83"/>
      <c r="E18" s="83"/>
      <c r="F18" s="83"/>
      <c r="G18" s="83"/>
      <c r="H18" s="83"/>
    </row>
    <row r="19" spans="1:8" x14ac:dyDescent="0.25">
      <c r="A19" s="76" t="s">
        <v>544</v>
      </c>
      <c r="B19" t="s">
        <v>545</v>
      </c>
      <c r="C19" s="83">
        <v>451937423</v>
      </c>
      <c r="D19" s="83">
        <v>8272616.3899999997</v>
      </c>
      <c r="E19" s="83">
        <v>460210039.38999999</v>
      </c>
      <c r="F19" s="83">
        <v>294004163.13</v>
      </c>
      <c r="G19" s="83">
        <v>292787438.48000002</v>
      </c>
      <c r="H19" s="83">
        <v>166205876.25999999</v>
      </c>
    </row>
    <row r="20" spans="1:8" x14ac:dyDescent="0.25">
      <c r="A20" s="76">
        <v>1</v>
      </c>
      <c r="B20" t="s">
        <v>546</v>
      </c>
      <c r="C20" s="83">
        <v>17309000</v>
      </c>
      <c r="D20" s="83">
        <v>-881184.33</v>
      </c>
      <c r="E20" s="83">
        <v>16427815.67</v>
      </c>
      <c r="F20" s="83">
        <v>10026560.09</v>
      </c>
      <c r="G20" s="83">
        <v>9612560.0800000001</v>
      </c>
      <c r="H20" s="83">
        <v>6401255.5800000001</v>
      </c>
    </row>
    <row r="21" spans="1:8" x14ac:dyDescent="0.25">
      <c r="A21" s="76">
        <v>2</v>
      </c>
      <c r="B21" t="s">
        <v>547</v>
      </c>
      <c r="C21" s="83">
        <v>115179570.2</v>
      </c>
      <c r="D21" s="83">
        <v>2832530.6</v>
      </c>
      <c r="E21" s="83">
        <v>118012100.8</v>
      </c>
      <c r="F21" s="83">
        <v>84826324.319999993</v>
      </c>
      <c r="G21" s="83">
        <v>84826324.319999993</v>
      </c>
      <c r="H21" s="83">
        <v>33185776.48</v>
      </c>
    </row>
    <row r="22" spans="1:8" x14ac:dyDescent="0.25">
      <c r="A22" s="76">
        <v>3</v>
      </c>
      <c r="B22" t="s">
        <v>548</v>
      </c>
      <c r="C22" s="83">
        <v>34949385.25</v>
      </c>
      <c r="D22" s="83">
        <v>3247820.29</v>
      </c>
      <c r="E22" s="83">
        <v>38197205.539999999</v>
      </c>
      <c r="F22" s="83">
        <v>21965824.27</v>
      </c>
      <c r="G22" s="83">
        <v>21965824.27</v>
      </c>
      <c r="H22" s="83">
        <v>16231381.27</v>
      </c>
    </row>
    <row r="23" spans="1:8" x14ac:dyDescent="0.25">
      <c r="A23" s="76">
        <v>4</v>
      </c>
      <c r="B23" t="s">
        <v>549</v>
      </c>
      <c r="C23" s="83">
        <v>161250146.80000001</v>
      </c>
      <c r="D23" s="83">
        <v>19830530.399999999</v>
      </c>
      <c r="E23" s="83">
        <v>181080677.19999999</v>
      </c>
      <c r="F23" s="83">
        <v>108546447.34999999</v>
      </c>
      <c r="G23" s="83">
        <v>108546447.34999999</v>
      </c>
      <c r="H23" s="83">
        <v>72534229.849999994</v>
      </c>
    </row>
    <row r="24" spans="1:8" x14ac:dyDescent="0.25">
      <c r="B24" t="s">
        <v>550</v>
      </c>
      <c r="C24" s="83"/>
      <c r="D24" s="83"/>
      <c r="E24" s="83"/>
      <c r="F24" s="83"/>
      <c r="G24" s="83"/>
      <c r="H24" s="83"/>
    </row>
    <row r="25" spans="1:8" x14ac:dyDescent="0.25">
      <c r="A25" s="76">
        <v>5</v>
      </c>
      <c r="B25" t="s">
        <v>551</v>
      </c>
      <c r="C25" s="83">
        <v>9066833.0800000001</v>
      </c>
      <c r="D25" s="83">
        <v>-4328532.87</v>
      </c>
      <c r="E25" s="83">
        <v>4738300.21</v>
      </c>
      <c r="F25" s="83">
        <v>3083618.12</v>
      </c>
      <c r="G25" s="83">
        <v>3083618.12</v>
      </c>
      <c r="H25" s="83">
        <v>1654682.09</v>
      </c>
    </row>
    <row r="26" spans="1:8" x14ac:dyDescent="0.25">
      <c r="A26" s="76">
        <v>6</v>
      </c>
      <c r="B26" t="s">
        <v>552</v>
      </c>
      <c r="C26" s="83">
        <v>70181645</v>
      </c>
      <c r="D26" s="83">
        <v>-10780303.369999999</v>
      </c>
      <c r="E26" s="83">
        <v>59401341.630000003</v>
      </c>
      <c r="F26" s="83">
        <v>38770376.600000001</v>
      </c>
      <c r="G26" s="83">
        <v>38770376.600000001</v>
      </c>
      <c r="H26" s="83">
        <v>20630965.030000001</v>
      </c>
    </row>
    <row r="27" spans="1:8" x14ac:dyDescent="0.25">
      <c r="A27" s="76">
        <v>7</v>
      </c>
      <c r="B27" t="s">
        <v>553</v>
      </c>
      <c r="C27" s="83">
        <v>26394342.670000002</v>
      </c>
      <c r="D27" s="83">
        <v>-1077533.8400000001</v>
      </c>
      <c r="E27" s="83">
        <v>25316808.829999998</v>
      </c>
      <c r="F27" s="83">
        <v>13211429.08</v>
      </c>
      <c r="G27" s="83">
        <v>12408704.439999999</v>
      </c>
      <c r="H27" s="83">
        <v>12105379.75</v>
      </c>
    </row>
    <row r="28" spans="1:8" x14ac:dyDescent="0.25">
      <c r="A28" s="76">
        <v>8</v>
      </c>
      <c r="B28" t="s">
        <v>554</v>
      </c>
      <c r="C28" s="83">
        <v>4108500</v>
      </c>
      <c r="D28" s="83">
        <v>188126.72</v>
      </c>
      <c r="E28" s="83">
        <v>4296626.72</v>
      </c>
      <c r="F28" s="83">
        <v>2298949.16</v>
      </c>
      <c r="G28" s="83">
        <v>2298949.16</v>
      </c>
      <c r="H28" s="83">
        <v>1997677.56</v>
      </c>
    </row>
    <row r="29" spans="1:8" x14ac:dyDescent="0.25">
      <c r="A29" s="76">
        <v>9</v>
      </c>
      <c r="B29" t="s">
        <v>555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</row>
    <row r="30" spans="1:8" x14ac:dyDescent="0.25">
      <c r="B30" t="s">
        <v>556</v>
      </c>
      <c r="C30" s="83"/>
      <c r="D30" s="83"/>
      <c r="E30" s="83"/>
      <c r="F30" s="83"/>
      <c r="G30" s="83"/>
      <c r="H30" s="83"/>
    </row>
    <row r="31" spans="1:8" x14ac:dyDescent="0.25">
      <c r="A31" s="76">
        <v>10</v>
      </c>
      <c r="B31" t="s">
        <v>557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</row>
    <row r="32" spans="1:8" x14ac:dyDescent="0.25">
      <c r="A32" s="76">
        <v>11</v>
      </c>
      <c r="B32" t="s">
        <v>558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</row>
    <row r="33" spans="1:8" x14ac:dyDescent="0.25">
      <c r="A33" s="76">
        <v>12</v>
      </c>
      <c r="B33" t="s">
        <v>559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</row>
    <row r="34" spans="1:8" x14ac:dyDescent="0.25">
      <c r="A34" s="76">
        <v>13</v>
      </c>
      <c r="B34" t="s">
        <v>560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</row>
    <row r="35" spans="1:8" x14ac:dyDescent="0.25">
      <c r="A35" s="76">
        <v>14</v>
      </c>
      <c r="B35" t="s">
        <v>561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</row>
    <row r="36" spans="1:8" x14ac:dyDescent="0.25">
      <c r="A36" s="76">
        <v>15</v>
      </c>
      <c r="B36" t="s">
        <v>562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</row>
    <row r="37" spans="1:8" x14ac:dyDescent="0.25">
      <c r="A37" s="76">
        <v>16</v>
      </c>
      <c r="B37" t="s">
        <v>563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</row>
    <row r="38" spans="1:8" x14ac:dyDescent="0.25">
      <c r="A38" s="76">
        <v>17</v>
      </c>
      <c r="B38" t="s">
        <v>564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</row>
    <row r="39" spans="1:8" x14ac:dyDescent="0.25">
      <c r="A39" s="76">
        <v>18</v>
      </c>
      <c r="B39" t="s">
        <v>565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</row>
    <row r="40" spans="1:8" x14ac:dyDescent="0.25">
      <c r="A40" s="76">
        <v>19</v>
      </c>
      <c r="B40" t="s">
        <v>566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</row>
    <row r="41" spans="1:8" x14ac:dyDescent="0.25">
      <c r="A41" s="76">
        <v>20</v>
      </c>
      <c r="B41" t="s">
        <v>567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</row>
    <row r="42" spans="1:8" x14ac:dyDescent="0.25">
      <c r="A42" s="76">
        <v>21</v>
      </c>
      <c r="B42" t="s">
        <v>568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</row>
    <row r="43" spans="1:8" x14ac:dyDescent="0.25">
      <c r="A43" s="76">
        <v>22</v>
      </c>
      <c r="B43" t="s">
        <v>569</v>
      </c>
      <c r="C43" s="83">
        <v>13498000</v>
      </c>
      <c r="D43" s="83">
        <v>-758837.21</v>
      </c>
      <c r="E43" s="83">
        <v>12739162.789999999</v>
      </c>
      <c r="F43" s="83">
        <v>11274634.140000001</v>
      </c>
      <c r="G43" s="83">
        <v>11274634.140000001</v>
      </c>
      <c r="H43" s="83">
        <v>1464528.65</v>
      </c>
    </row>
    <row r="44" spans="1:8" x14ac:dyDescent="0.25">
      <c r="A44" s="76">
        <v>23</v>
      </c>
      <c r="B44" t="s">
        <v>570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</row>
    <row r="45" spans="1:8" x14ac:dyDescent="0.25">
      <c r="A45" s="76">
        <v>24</v>
      </c>
      <c r="B45" t="s">
        <v>571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</row>
    <row r="46" spans="1:8" x14ac:dyDescent="0.25">
      <c r="B46"/>
      <c r="C46" s="83" t="s">
        <v>531</v>
      </c>
      <c r="D46" s="83" t="s">
        <v>531</v>
      </c>
      <c r="E46" s="83" t="s">
        <v>531</v>
      </c>
      <c r="F46" s="83" t="s">
        <v>531</v>
      </c>
      <c r="G46" s="83" t="s">
        <v>531</v>
      </c>
      <c r="H46" s="83" t="s">
        <v>531</v>
      </c>
    </row>
    <row r="47" spans="1:8" x14ac:dyDescent="0.25">
      <c r="B47" t="s">
        <v>532</v>
      </c>
      <c r="C47" s="83">
        <v>451937423</v>
      </c>
      <c r="D47" s="83">
        <v>8272616.3899999997</v>
      </c>
      <c r="E47" s="83">
        <v>460210039.38999999</v>
      </c>
      <c r="F47" s="83">
        <v>294004163.13</v>
      </c>
      <c r="G47" s="83">
        <v>292787438.48000002</v>
      </c>
      <c r="H47" s="83">
        <v>166205876.25999999</v>
      </c>
    </row>
    <row r="48" spans="1:8" x14ac:dyDescent="0.25">
      <c r="B48"/>
      <c r="C48" s="83" t="s">
        <v>531</v>
      </c>
      <c r="D48" s="83" t="s">
        <v>531</v>
      </c>
      <c r="E48" s="83" t="s">
        <v>531</v>
      </c>
      <c r="F48" s="83" t="s">
        <v>531</v>
      </c>
      <c r="G48" s="83" t="s">
        <v>531</v>
      </c>
      <c r="H48" s="83" t="s">
        <v>531</v>
      </c>
    </row>
    <row r="49" spans="2:9" x14ac:dyDescent="0.25">
      <c r="B49"/>
      <c r="C49" s="83"/>
      <c r="D49" s="83"/>
      <c r="E49" s="83"/>
      <c r="F49" s="83"/>
      <c r="G49" s="83"/>
      <c r="H49" s="83"/>
    </row>
    <row r="50" spans="2:9" x14ac:dyDescent="0.25">
      <c r="I50" s="62"/>
    </row>
    <row r="51" spans="2:9" x14ac:dyDescent="0.25">
      <c r="I51" s="62"/>
    </row>
    <row r="52" spans="2:9" x14ac:dyDescent="0.25">
      <c r="I52" s="62"/>
    </row>
    <row r="53" spans="2:9" x14ac:dyDescent="0.25">
      <c r="I53" s="62"/>
    </row>
    <row r="54" spans="2:9" x14ac:dyDescent="0.25">
      <c r="I54" s="62"/>
    </row>
    <row r="55" spans="2:9" x14ac:dyDescent="0.25">
      <c r="I55" s="62"/>
    </row>
    <row r="56" spans="2:9" x14ac:dyDescent="0.25">
      <c r="I56" s="62"/>
    </row>
    <row r="57" spans="2:9" x14ac:dyDescent="0.25">
      <c r="I57" s="62"/>
    </row>
    <row r="58" spans="2:9" x14ac:dyDescent="0.25">
      <c r="I58" s="62"/>
    </row>
    <row r="59" spans="2:9" x14ac:dyDescent="0.25">
      <c r="I59" s="62"/>
    </row>
    <row r="60" spans="2:9" x14ac:dyDescent="0.25">
      <c r="I60" s="62"/>
    </row>
    <row r="61" spans="2:9" x14ac:dyDescent="0.25">
      <c r="I61" s="62"/>
    </row>
    <row r="62" spans="2:9" x14ac:dyDescent="0.25">
      <c r="I62" s="62"/>
    </row>
    <row r="63" spans="2:9" x14ac:dyDescent="0.25">
      <c r="I63" s="62"/>
    </row>
    <row r="64" spans="2:9" x14ac:dyDescent="0.25">
      <c r="I64" s="62"/>
    </row>
    <row r="65" spans="9:9" x14ac:dyDescent="0.25">
      <c r="I65" s="62"/>
    </row>
    <row r="66" spans="9:9" x14ac:dyDescent="0.25">
      <c r="I66" s="62"/>
    </row>
    <row r="67" spans="9:9" x14ac:dyDescent="0.25">
      <c r="I67" s="62"/>
    </row>
    <row r="68" spans="9:9" x14ac:dyDescent="0.25">
      <c r="I68" s="62"/>
    </row>
    <row r="69" spans="9:9" x14ac:dyDescent="0.25">
      <c r="I69" s="62"/>
    </row>
    <row r="70" spans="9:9" x14ac:dyDescent="0.25">
      <c r="I70" s="62"/>
    </row>
    <row r="71" spans="9:9" x14ac:dyDescent="0.25">
      <c r="I71" s="62"/>
    </row>
    <row r="72" spans="9:9" x14ac:dyDescent="0.25">
      <c r="I72" s="62"/>
    </row>
    <row r="73" spans="9:9" x14ac:dyDescent="0.25">
      <c r="I73" s="62"/>
    </row>
    <row r="74" spans="9:9" x14ac:dyDescent="0.25">
      <c r="I74" s="62"/>
    </row>
    <row r="75" spans="9:9" x14ac:dyDescent="0.25">
      <c r="I75" s="62"/>
    </row>
    <row r="76" spans="9:9" x14ac:dyDescent="0.25">
      <c r="I76" s="62"/>
    </row>
    <row r="77" spans="9:9" x14ac:dyDescent="0.25">
      <c r="I77" s="62"/>
    </row>
    <row r="78" spans="9:9" x14ac:dyDescent="0.25">
      <c r="I78" s="62"/>
    </row>
    <row r="79" spans="9:9" x14ac:dyDescent="0.25">
      <c r="I79" s="62"/>
    </row>
    <row r="80" spans="9:9" x14ac:dyDescent="0.25">
      <c r="I80" s="62"/>
    </row>
    <row r="81" spans="9:9" x14ac:dyDescent="0.25">
      <c r="I81" s="62"/>
    </row>
    <row r="82" spans="9:9" x14ac:dyDescent="0.25">
      <c r="I82" s="62"/>
    </row>
    <row r="83" spans="9:9" x14ac:dyDescent="0.25">
      <c r="I83" s="62"/>
    </row>
    <row r="84" spans="9:9" x14ac:dyDescent="0.25">
      <c r="I84" s="62"/>
    </row>
    <row r="85" spans="9:9" x14ac:dyDescent="0.25">
      <c r="I85" s="62"/>
    </row>
    <row r="86" spans="9:9" x14ac:dyDescent="0.25">
      <c r="I86" s="62"/>
    </row>
    <row r="87" spans="9:9" x14ac:dyDescent="0.25">
      <c r="I87" s="62"/>
    </row>
    <row r="88" spans="9:9" x14ac:dyDescent="0.25">
      <c r="I88" s="62"/>
    </row>
    <row r="89" spans="9:9" x14ac:dyDescent="0.25">
      <c r="I89" s="62"/>
    </row>
    <row r="90" spans="9:9" x14ac:dyDescent="0.25">
      <c r="I90" s="62"/>
    </row>
    <row r="91" spans="9:9" x14ac:dyDescent="0.25">
      <c r="I91" s="62"/>
    </row>
    <row r="92" spans="9:9" x14ac:dyDescent="0.25">
      <c r="I92" s="62"/>
    </row>
    <row r="93" spans="9:9" x14ac:dyDescent="0.25">
      <c r="I93" s="62"/>
    </row>
    <row r="94" spans="9:9" x14ac:dyDescent="0.25">
      <c r="I94" s="62"/>
    </row>
    <row r="95" spans="9:9" x14ac:dyDescent="0.25">
      <c r="I95" s="62"/>
    </row>
    <row r="96" spans="9:9" x14ac:dyDescent="0.25">
      <c r="I96" s="62"/>
    </row>
    <row r="97" spans="9:9" x14ac:dyDescent="0.25">
      <c r="I97" s="62"/>
    </row>
    <row r="98" spans="9:9" x14ac:dyDescent="0.25">
      <c r="I98" s="62"/>
    </row>
    <row r="99" spans="9:9" x14ac:dyDescent="0.25">
      <c r="I99" s="62"/>
    </row>
    <row r="100" spans="9:9" x14ac:dyDescent="0.25">
      <c r="I100" s="62"/>
    </row>
    <row r="101" spans="9:9" x14ac:dyDescent="0.25">
      <c r="I101" s="62"/>
    </row>
    <row r="102" spans="9:9" x14ac:dyDescent="0.25">
      <c r="I102" s="62"/>
    </row>
    <row r="103" spans="9:9" x14ac:dyDescent="0.25">
      <c r="I103" s="62"/>
    </row>
    <row r="104" spans="9:9" x14ac:dyDescent="0.25">
      <c r="I104" s="62"/>
    </row>
    <row r="105" spans="9:9" x14ac:dyDescent="0.25">
      <c r="I105" s="62"/>
    </row>
    <row r="106" spans="9:9" x14ac:dyDescent="0.25">
      <c r="I106" s="62"/>
    </row>
    <row r="107" spans="9:9" x14ac:dyDescent="0.25">
      <c r="I107" s="62"/>
    </row>
    <row r="108" spans="9:9" x14ac:dyDescent="0.25">
      <c r="I108" s="62"/>
    </row>
    <row r="109" spans="9:9" x14ac:dyDescent="0.25">
      <c r="I109" s="62"/>
    </row>
    <row r="110" spans="9:9" x14ac:dyDescent="0.25">
      <c r="I110" s="62"/>
    </row>
    <row r="111" spans="9:9" x14ac:dyDescent="0.25">
      <c r="I111" s="62"/>
    </row>
    <row r="112" spans="9:9" x14ac:dyDescent="0.25">
      <c r="I112" s="62"/>
    </row>
    <row r="113" spans="9:9" x14ac:dyDescent="0.25">
      <c r="I113" s="62"/>
    </row>
    <row r="114" spans="9:9" x14ac:dyDescent="0.25">
      <c r="I114" s="62"/>
    </row>
    <row r="115" spans="9:9" x14ac:dyDescent="0.25">
      <c r="I115" s="62"/>
    </row>
    <row r="116" spans="9:9" x14ac:dyDescent="0.25">
      <c r="I116" s="62"/>
    </row>
    <row r="117" spans="9:9" x14ac:dyDescent="0.25">
      <c r="I117" s="62"/>
    </row>
    <row r="118" spans="9:9" x14ac:dyDescent="0.25">
      <c r="I118" s="62"/>
    </row>
    <row r="119" spans="9:9" x14ac:dyDescent="0.25">
      <c r="I119" s="62"/>
    </row>
    <row r="120" spans="9:9" x14ac:dyDescent="0.25">
      <c r="I120" s="62"/>
    </row>
    <row r="121" spans="9:9" x14ac:dyDescent="0.25">
      <c r="I121" s="62"/>
    </row>
    <row r="122" spans="9:9" x14ac:dyDescent="0.25">
      <c r="I122" s="62"/>
    </row>
    <row r="123" spans="9:9" x14ac:dyDescent="0.25">
      <c r="I123" s="62"/>
    </row>
    <row r="124" spans="9:9" x14ac:dyDescent="0.25">
      <c r="I124" s="62"/>
    </row>
    <row r="125" spans="9:9" x14ac:dyDescent="0.25">
      <c r="I125" s="62"/>
    </row>
    <row r="126" spans="9:9" x14ac:dyDescent="0.25">
      <c r="I126" s="62"/>
    </row>
    <row r="127" spans="9:9" x14ac:dyDescent="0.25">
      <c r="I127" s="62"/>
    </row>
    <row r="128" spans="9:9" x14ac:dyDescent="0.25">
      <c r="I128" s="62"/>
    </row>
    <row r="129" spans="9:9" x14ac:dyDescent="0.25">
      <c r="I129" s="62"/>
    </row>
    <row r="130" spans="9:9" x14ac:dyDescent="0.25">
      <c r="I130" s="62"/>
    </row>
    <row r="131" spans="9:9" x14ac:dyDescent="0.25">
      <c r="I131" s="62"/>
    </row>
    <row r="132" spans="9:9" x14ac:dyDescent="0.25">
      <c r="I132" s="62"/>
    </row>
    <row r="133" spans="9:9" x14ac:dyDescent="0.25">
      <c r="I133" s="62"/>
    </row>
    <row r="134" spans="9:9" x14ac:dyDescent="0.25">
      <c r="I134" s="62"/>
    </row>
    <row r="135" spans="9:9" x14ac:dyDescent="0.25">
      <c r="I135" s="62"/>
    </row>
    <row r="136" spans="9:9" x14ac:dyDescent="0.25">
      <c r="I136" s="62"/>
    </row>
    <row r="137" spans="9:9" x14ac:dyDescent="0.25">
      <c r="I137" s="62"/>
    </row>
    <row r="138" spans="9:9" x14ac:dyDescent="0.25">
      <c r="I138" s="62"/>
    </row>
    <row r="139" spans="9:9" x14ac:dyDescent="0.25">
      <c r="I139" s="62"/>
    </row>
    <row r="140" spans="9:9" x14ac:dyDescent="0.25">
      <c r="I140" s="62"/>
    </row>
    <row r="141" spans="9:9" x14ac:dyDescent="0.25">
      <c r="I141" s="62"/>
    </row>
    <row r="142" spans="9:9" x14ac:dyDescent="0.25">
      <c r="I142" s="62"/>
    </row>
    <row r="143" spans="9:9" x14ac:dyDescent="0.25">
      <c r="I143" s="62"/>
    </row>
    <row r="144" spans="9:9" x14ac:dyDescent="0.25">
      <c r="I144" s="62"/>
    </row>
    <row r="145" spans="9:9" x14ac:dyDescent="0.25">
      <c r="I145" s="62"/>
    </row>
    <row r="146" spans="9:9" x14ac:dyDescent="0.25">
      <c r="I146" s="62"/>
    </row>
    <row r="147" spans="9:9" x14ac:dyDescent="0.25">
      <c r="I147" s="62"/>
    </row>
    <row r="148" spans="9:9" x14ac:dyDescent="0.25">
      <c r="I148" s="62"/>
    </row>
    <row r="149" spans="9:9" x14ac:dyDescent="0.25">
      <c r="I149" s="62"/>
    </row>
    <row r="150" spans="9:9" x14ac:dyDescent="0.25">
      <c r="I150" s="62"/>
    </row>
    <row r="151" spans="9:9" x14ac:dyDescent="0.25">
      <c r="I151" s="62"/>
    </row>
    <row r="152" spans="9:9" x14ac:dyDescent="0.25">
      <c r="I152" s="62"/>
    </row>
    <row r="153" spans="9:9" x14ac:dyDescent="0.25">
      <c r="I153" s="62"/>
    </row>
    <row r="154" spans="9:9" x14ac:dyDescent="0.25">
      <c r="I154" s="62"/>
    </row>
    <row r="155" spans="9:9" x14ac:dyDescent="0.25">
      <c r="I155" s="62"/>
    </row>
    <row r="156" spans="9:9" x14ac:dyDescent="0.25">
      <c r="I156" s="62"/>
    </row>
    <row r="157" spans="9:9" x14ac:dyDescent="0.25">
      <c r="I157" s="62"/>
    </row>
    <row r="158" spans="9:9" x14ac:dyDescent="0.25">
      <c r="I158" s="62"/>
    </row>
    <row r="159" spans="9:9" x14ac:dyDescent="0.25">
      <c r="I159" s="62"/>
    </row>
    <row r="160" spans="9:9" x14ac:dyDescent="0.25">
      <c r="I160" s="62"/>
    </row>
    <row r="161" spans="9:9" x14ac:dyDescent="0.25">
      <c r="I161" s="62"/>
    </row>
    <row r="162" spans="9:9" x14ac:dyDescent="0.25">
      <c r="I162" s="62"/>
    </row>
    <row r="163" spans="9:9" x14ac:dyDescent="0.25">
      <c r="I163" s="62"/>
    </row>
    <row r="164" spans="9:9" x14ac:dyDescent="0.25">
      <c r="I164" s="62"/>
    </row>
    <row r="165" spans="9:9" x14ac:dyDescent="0.25">
      <c r="I165" s="62"/>
    </row>
    <row r="166" spans="9:9" x14ac:dyDescent="0.25">
      <c r="I166" s="62"/>
    </row>
    <row r="167" spans="9:9" x14ac:dyDescent="0.25">
      <c r="I167" s="62"/>
    </row>
    <row r="168" spans="9:9" x14ac:dyDescent="0.25">
      <c r="I168" s="62"/>
    </row>
    <row r="169" spans="9:9" x14ac:dyDescent="0.25">
      <c r="I169" s="62"/>
    </row>
    <row r="170" spans="9:9" x14ac:dyDescent="0.25">
      <c r="I170" s="62"/>
    </row>
    <row r="171" spans="9:9" x14ac:dyDescent="0.25">
      <c r="I171" s="62"/>
    </row>
    <row r="172" spans="9:9" x14ac:dyDescent="0.25">
      <c r="I172" s="62"/>
    </row>
    <row r="173" spans="9:9" x14ac:dyDescent="0.25">
      <c r="I173" s="62"/>
    </row>
    <row r="174" spans="9:9" x14ac:dyDescent="0.25">
      <c r="I174" s="62"/>
    </row>
    <row r="175" spans="9:9" x14ac:dyDescent="0.25">
      <c r="I175" s="62"/>
    </row>
    <row r="176" spans="9:9" x14ac:dyDescent="0.25">
      <c r="I176" s="62"/>
    </row>
    <row r="177" spans="9:9" x14ac:dyDescent="0.25">
      <c r="I177" s="62"/>
    </row>
    <row r="178" spans="9:9" x14ac:dyDescent="0.25">
      <c r="I178" s="62"/>
    </row>
    <row r="179" spans="9:9" x14ac:dyDescent="0.25">
      <c r="I179" s="62"/>
    </row>
    <row r="180" spans="9:9" x14ac:dyDescent="0.25">
      <c r="I180" s="62"/>
    </row>
    <row r="181" spans="9:9" x14ac:dyDescent="0.25">
      <c r="I181" s="62"/>
    </row>
    <row r="182" spans="9:9" x14ac:dyDescent="0.25">
      <c r="I182" s="62"/>
    </row>
    <row r="183" spans="9:9" x14ac:dyDescent="0.25">
      <c r="I183" s="62"/>
    </row>
    <row r="184" spans="9:9" x14ac:dyDescent="0.25">
      <c r="I184" s="62"/>
    </row>
    <row r="185" spans="9:9" x14ac:dyDescent="0.25">
      <c r="I185" s="62"/>
    </row>
    <row r="186" spans="9:9" x14ac:dyDescent="0.25">
      <c r="I186" s="62"/>
    </row>
    <row r="187" spans="9:9" x14ac:dyDescent="0.25">
      <c r="I187" s="62"/>
    </row>
    <row r="188" spans="9:9" x14ac:dyDescent="0.25">
      <c r="I188" s="62"/>
    </row>
    <row r="189" spans="9:9" x14ac:dyDescent="0.25">
      <c r="I189" s="62"/>
    </row>
    <row r="190" spans="9:9" x14ac:dyDescent="0.25">
      <c r="I190" s="62"/>
    </row>
    <row r="191" spans="9:9" x14ac:dyDescent="0.25">
      <c r="I191" s="62"/>
    </row>
    <row r="192" spans="9:9" x14ac:dyDescent="0.25">
      <c r="I192" s="62"/>
    </row>
    <row r="193" spans="9:9" x14ac:dyDescent="0.25">
      <c r="I193" s="62"/>
    </row>
    <row r="194" spans="9:9" x14ac:dyDescent="0.25">
      <c r="I194" s="62"/>
    </row>
    <row r="195" spans="9:9" x14ac:dyDescent="0.25">
      <c r="I195" s="62"/>
    </row>
    <row r="196" spans="9:9" x14ac:dyDescent="0.25">
      <c r="I196" s="62"/>
    </row>
    <row r="197" spans="9:9" x14ac:dyDescent="0.25">
      <c r="I197" s="62"/>
    </row>
    <row r="198" spans="9:9" x14ac:dyDescent="0.25">
      <c r="I198" s="62"/>
    </row>
    <row r="199" spans="9:9" x14ac:dyDescent="0.25">
      <c r="I199" s="62"/>
    </row>
    <row r="200" spans="9:9" x14ac:dyDescent="0.25">
      <c r="I200" s="62"/>
    </row>
    <row r="201" spans="9:9" x14ac:dyDescent="0.25">
      <c r="I201" s="62"/>
    </row>
    <row r="202" spans="9:9" x14ac:dyDescent="0.25">
      <c r="I202" s="62"/>
    </row>
    <row r="203" spans="9:9" x14ac:dyDescent="0.25">
      <c r="I203" s="62"/>
    </row>
    <row r="204" spans="9:9" x14ac:dyDescent="0.25">
      <c r="I204" s="62"/>
    </row>
    <row r="205" spans="9:9" x14ac:dyDescent="0.25">
      <c r="I205" s="62"/>
    </row>
    <row r="206" spans="9:9" x14ac:dyDescent="0.25">
      <c r="I206" s="62"/>
    </row>
    <row r="207" spans="9:9" x14ac:dyDescent="0.25">
      <c r="I207" s="62"/>
    </row>
    <row r="208" spans="9:9" x14ac:dyDescent="0.25">
      <c r="I208" s="62"/>
    </row>
    <row r="209" spans="9:9" x14ac:dyDescent="0.25">
      <c r="I209" s="62"/>
    </row>
    <row r="210" spans="9:9" x14ac:dyDescent="0.25">
      <c r="I210" s="62"/>
    </row>
    <row r="211" spans="9:9" x14ac:dyDescent="0.25">
      <c r="I211" s="62"/>
    </row>
    <row r="212" spans="9:9" x14ac:dyDescent="0.25">
      <c r="I212" s="62"/>
    </row>
    <row r="213" spans="9:9" x14ac:dyDescent="0.25">
      <c r="I213" s="62"/>
    </row>
    <row r="214" spans="9:9" x14ac:dyDescent="0.25">
      <c r="I214" s="62"/>
    </row>
    <row r="215" spans="9:9" x14ac:dyDescent="0.25">
      <c r="I215" s="62"/>
    </row>
    <row r="216" spans="9:9" x14ac:dyDescent="0.25">
      <c r="I216" s="62"/>
    </row>
    <row r="217" spans="9:9" x14ac:dyDescent="0.25">
      <c r="I217" s="62"/>
    </row>
    <row r="218" spans="9:9" x14ac:dyDescent="0.25">
      <c r="I218" s="62"/>
    </row>
    <row r="219" spans="9:9" x14ac:dyDescent="0.25">
      <c r="I219" s="62"/>
    </row>
    <row r="220" spans="9:9" x14ac:dyDescent="0.25">
      <c r="I220" s="62"/>
    </row>
    <row r="221" spans="9:9" x14ac:dyDescent="0.25">
      <c r="I221" s="62"/>
    </row>
    <row r="222" spans="9:9" x14ac:dyDescent="0.25">
      <c r="I222" s="62"/>
    </row>
    <row r="223" spans="9:9" x14ac:dyDescent="0.25">
      <c r="I223" s="62"/>
    </row>
    <row r="224" spans="9:9" x14ac:dyDescent="0.25">
      <c r="I224" s="62"/>
    </row>
    <row r="225" spans="9:9" x14ac:dyDescent="0.25">
      <c r="I225" s="62"/>
    </row>
    <row r="226" spans="9:9" x14ac:dyDescent="0.25">
      <c r="I226" s="62"/>
    </row>
    <row r="227" spans="9:9" x14ac:dyDescent="0.25">
      <c r="I227" s="62"/>
    </row>
    <row r="228" spans="9:9" x14ac:dyDescent="0.25">
      <c r="I228" s="62"/>
    </row>
    <row r="229" spans="9:9" x14ac:dyDescent="0.25">
      <c r="I229" s="62"/>
    </row>
    <row r="230" spans="9:9" x14ac:dyDescent="0.25">
      <c r="I230" s="62"/>
    </row>
    <row r="231" spans="9:9" x14ac:dyDescent="0.25">
      <c r="I231" s="62"/>
    </row>
    <row r="232" spans="9:9" x14ac:dyDescent="0.25">
      <c r="I232" s="62"/>
    </row>
    <row r="233" spans="9:9" x14ac:dyDescent="0.25">
      <c r="I233" s="62"/>
    </row>
    <row r="234" spans="9:9" x14ac:dyDescent="0.25">
      <c r="I234" s="62"/>
    </row>
    <row r="235" spans="9:9" x14ac:dyDescent="0.25">
      <c r="I235" s="62"/>
    </row>
    <row r="236" spans="9:9" x14ac:dyDescent="0.25">
      <c r="I236" s="62"/>
    </row>
    <row r="237" spans="9:9" x14ac:dyDescent="0.25">
      <c r="I237" s="62"/>
    </row>
    <row r="238" spans="9:9" x14ac:dyDescent="0.25">
      <c r="I238" s="62"/>
    </row>
    <row r="239" spans="9:9" x14ac:dyDescent="0.25">
      <c r="I239" s="62"/>
    </row>
    <row r="240" spans="9:9" x14ac:dyDescent="0.25">
      <c r="I240" s="62"/>
    </row>
    <row r="241" spans="9:9" x14ac:dyDescent="0.25">
      <c r="I241" s="62"/>
    </row>
    <row r="242" spans="9:9" x14ac:dyDescent="0.25">
      <c r="I242" s="62"/>
    </row>
    <row r="243" spans="9:9" x14ac:dyDescent="0.25">
      <c r="I243" s="62"/>
    </row>
    <row r="244" spans="9:9" x14ac:dyDescent="0.25">
      <c r="I244" s="62"/>
    </row>
    <row r="245" spans="9:9" x14ac:dyDescent="0.25">
      <c r="I245" s="62"/>
    </row>
    <row r="246" spans="9:9" x14ac:dyDescent="0.25">
      <c r="I246" s="62"/>
    </row>
    <row r="247" spans="9:9" x14ac:dyDescent="0.25">
      <c r="I247" s="62"/>
    </row>
    <row r="248" spans="9:9" x14ac:dyDescent="0.25">
      <c r="I248" s="62"/>
    </row>
    <row r="249" spans="9:9" x14ac:dyDescent="0.25">
      <c r="I249" s="62"/>
    </row>
    <row r="250" spans="9:9" x14ac:dyDescent="0.25">
      <c r="I250" s="62"/>
    </row>
    <row r="251" spans="9:9" x14ac:dyDescent="0.25">
      <c r="I251" s="62"/>
    </row>
    <row r="252" spans="9:9" x14ac:dyDescent="0.25">
      <c r="I252" s="62"/>
    </row>
    <row r="253" spans="9:9" x14ac:dyDescent="0.25">
      <c r="I253" s="62"/>
    </row>
    <row r="254" spans="9:9" x14ac:dyDescent="0.25">
      <c r="I254" s="62"/>
    </row>
    <row r="255" spans="9:9" x14ac:dyDescent="0.25">
      <c r="I255" s="62"/>
    </row>
    <row r="256" spans="9:9" x14ac:dyDescent="0.25">
      <c r="I256" s="62"/>
    </row>
    <row r="257" spans="9:9" x14ac:dyDescent="0.25">
      <c r="I257" s="62"/>
    </row>
    <row r="258" spans="9:9" x14ac:dyDescent="0.25">
      <c r="I258" s="62"/>
    </row>
    <row r="259" spans="9:9" x14ac:dyDescent="0.25">
      <c r="I259" s="62"/>
    </row>
    <row r="260" spans="9:9" x14ac:dyDescent="0.25">
      <c r="I260" s="62"/>
    </row>
    <row r="261" spans="9:9" x14ac:dyDescent="0.25">
      <c r="I261" s="62"/>
    </row>
    <row r="262" spans="9:9" x14ac:dyDescent="0.25">
      <c r="I262" s="62"/>
    </row>
    <row r="263" spans="9:9" x14ac:dyDescent="0.25">
      <c r="I263" s="62"/>
    </row>
    <row r="264" spans="9:9" x14ac:dyDescent="0.25">
      <c r="I264" s="62"/>
    </row>
    <row r="265" spans="9:9" x14ac:dyDescent="0.25">
      <c r="I265" s="62"/>
    </row>
    <row r="266" spans="9:9" x14ac:dyDescent="0.25">
      <c r="I266" s="62"/>
    </row>
    <row r="267" spans="9:9" x14ac:dyDescent="0.25">
      <c r="I267" s="62"/>
    </row>
    <row r="268" spans="9:9" x14ac:dyDescent="0.25">
      <c r="I268" s="62"/>
    </row>
    <row r="269" spans="9:9" x14ac:dyDescent="0.25">
      <c r="I269" s="62"/>
    </row>
    <row r="270" spans="9:9" x14ac:dyDescent="0.25">
      <c r="I270" s="62"/>
    </row>
    <row r="271" spans="9:9" x14ac:dyDescent="0.25">
      <c r="I271" s="62"/>
    </row>
    <row r="272" spans="9:9" x14ac:dyDescent="0.25">
      <c r="I272" s="62"/>
    </row>
    <row r="273" spans="9:9" x14ac:dyDescent="0.25">
      <c r="I273" s="62"/>
    </row>
    <row r="274" spans="9:9" x14ac:dyDescent="0.25">
      <c r="I274" s="62"/>
    </row>
    <row r="275" spans="9:9" x14ac:dyDescent="0.25">
      <c r="I275" s="62"/>
    </row>
    <row r="276" spans="9:9" x14ac:dyDescent="0.25">
      <c r="I276" s="62"/>
    </row>
    <row r="277" spans="9:9" x14ac:dyDescent="0.25">
      <c r="I277" s="62"/>
    </row>
    <row r="278" spans="9:9" x14ac:dyDescent="0.25">
      <c r="I278" s="62"/>
    </row>
    <row r="279" spans="9:9" x14ac:dyDescent="0.25">
      <c r="I279" s="62"/>
    </row>
    <row r="280" spans="9:9" x14ac:dyDescent="0.25">
      <c r="I280" s="62"/>
    </row>
    <row r="281" spans="9:9" x14ac:dyDescent="0.25">
      <c r="I281" s="62"/>
    </row>
    <row r="282" spans="9:9" x14ac:dyDescent="0.25">
      <c r="I282" s="62"/>
    </row>
    <row r="283" spans="9:9" x14ac:dyDescent="0.25">
      <c r="I283" s="62"/>
    </row>
    <row r="284" spans="9:9" x14ac:dyDescent="0.25">
      <c r="I284" s="62"/>
    </row>
    <row r="285" spans="9:9" x14ac:dyDescent="0.25">
      <c r="I285" s="62"/>
    </row>
    <row r="286" spans="9:9" x14ac:dyDescent="0.25">
      <c r="I286" s="62"/>
    </row>
    <row r="287" spans="9:9" x14ac:dyDescent="0.25">
      <c r="I287" s="62"/>
    </row>
    <row r="288" spans="9:9" x14ac:dyDescent="0.25">
      <c r="I288" s="62"/>
    </row>
    <row r="289" spans="9:9" x14ac:dyDescent="0.25">
      <c r="I289" s="62"/>
    </row>
    <row r="290" spans="9:9" x14ac:dyDescent="0.25">
      <c r="I290" s="62"/>
    </row>
    <row r="291" spans="9:9" x14ac:dyDescent="0.25">
      <c r="I291" s="62"/>
    </row>
    <row r="292" spans="9:9" x14ac:dyDescent="0.25">
      <c r="I292" s="62"/>
    </row>
    <row r="293" spans="9:9" x14ac:dyDescent="0.25">
      <c r="I293" s="62"/>
    </row>
    <row r="294" spans="9:9" x14ac:dyDescent="0.25">
      <c r="I294" s="62"/>
    </row>
    <row r="295" spans="9:9" x14ac:dyDescent="0.25">
      <c r="I295" s="62"/>
    </row>
    <row r="296" spans="9:9" x14ac:dyDescent="0.25">
      <c r="I296" s="62"/>
    </row>
    <row r="297" spans="9:9" x14ac:dyDescent="0.25">
      <c r="I297" s="62"/>
    </row>
    <row r="298" spans="9:9" x14ac:dyDescent="0.25">
      <c r="I298" s="62"/>
    </row>
    <row r="299" spans="9:9" x14ac:dyDescent="0.25">
      <c r="I299" s="62"/>
    </row>
    <row r="300" spans="9:9" x14ac:dyDescent="0.25">
      <c r="I300" s="62"/>
    </row>
    <row r="301" spans="9:9" x14ac:dyDescent="0.25">
      <c r="I301" s="62"/>
    </row>
    <row r="302" spans="9:9" x14ac:dyDescent="0.25">
      <c r="I302" s="62"/>
    </row>
    <row r="303" spans="9:9" x14ac:dyDescent="0.25">
      <c r="I303" s="62"/>
    </row>
    <row r="304" spans="9:9" x14ac:dyDescent="0.25">
      <c r="I304" s="62"/>
    </row>
    <row r="305" spans="9:9" x14ac:dyDescent="0.25">
      <c r="I305" s="62"/>
    </row>
    <row r="306" spans="9:9" x14ac:dyDescent="0.25">
      <c r="I306" s="62"/>
    </row>
    <row r="307" spans="9:9" x14ac:dyDescent="0.25">
      <c r="I307" s="62"/>
    </row>
    <row r="308" spans="9:9" x14ac:dyDescent="0.25">
      <c r="I308" s="62"/>
    </row>
    <row r="309" spans="9:9" x14ac:dyDescent="0.25">
      <c r="I309" s="62"/>
    </row>
    <row r="310" spans="9:9" x14ac:dyDescent="0.25">
      <c r="I310" s="62"/>
    </row>
    <row r="311" spans="9:9" x14ac:dyDescent="0.25">
      <c r="I311" s="62"/>
    </row>
    <row r="312" spans="9:9" x14ac:dyDescent="0.25">
      <c r="I312" s="62"/>
    </row>
    <row r="313" spans="9:9" x14ac:dyDescent="0.25">
      <c r="I313" s="62"/>
    </row>
    <row r="314" spans="9:9" x14ac:dyDescent="0.25">
      <c r="I314" s="62"/>
    </row>
    <row r="315" spans="9:9" x14ac:dyDescent="0.25">
      <c r="I315" s="62"/>
    </row>
    <row r="316" spans="9:9" x14ac:dyDescent="0.25">
      <c r="I316" s="62"/>
    </row>
    <row r="317" spans="9:9" x14ac:dyDescent="0.25">
      <c r="I317" s="62"/>
    </row>
    <row r="318" spans="9:9" x14ac:dyDescent="0.25">
      <c r="I318" s="62"/>
    </row>
    <row r="319" spans="9:9" x14ac:dyDescent="0.25">
      <c r="I319" s="62"/>
    </row>
    <row r="320" spans="9:9" x14ac:dyDescent="0.25">
      <c r="I320" s="62"/>
    </row>
    <row r="321" spans="9:9" x14ac:dyDescent="0.25">
      <c r="I321" s="62"/>
    </row>
    <row r="322" spans="9:9" x14ac:dyDescent="0.25">
      <c r="I322" s="62"/>
    </row>
    <row r="323" spans="9:9" x14ac:dyDescent="0.25">
      <c r="I323" s="62"/>
    </row>
    <row r="324" spans="9:9" x14ac:dyDescent="0.25">
      <c r="I324" s="62"/>
    </row>
    <row r="325" spans="9:9" x14ac:dyDescent="0.25">
      <c r="I325" s="62"/>
    </row>
    <row r="326" spans="9:9" x14ac:dyDescent="0.25">
      <c r="I326" s="62"/>
    </row>
    <row r="327" spans="9:9" x14ac:dyDescent="0.25">
      <c r="I327" s="62"/>
    </row>
    <row r="328" spans="9:9" x14ac:dyDescent="0.25">
      <c r="I328" s="62"/>
    </row>
    <row r="329" spans="9:9" x14ac:dyDescent="0.25">
      <c r="I329" s="62"/>
    </row>
    <row r="330" spans="9:9" x14ac:dyDescent="0.25">
      <c r="I330" s="62"/>
    </row>
    <row r="331" spans="9:9" x14ac:dyDescent="0.25">
      <c r="I331" s="62"/>
    </row>
    <row r="332" spans="9:9" x14ac:dyDescent="0.25">
      <c r="I332" s="62"/>
    </row>
    <row r="333" spans="9:9" x14ac:dyDescent="0.25">
      <c r="I333" s="62"/>
    </row>
    <row r="334" spans="9:9" x14ac:dyDescent="0.25">
      <c r="I334" s="62"/>
    </row>
    <row r="335" spans="9:9" x14ac:dyDescent="0.25">
      <c r="I335" s="62"/>
    </row>
    <row r="336" spans="9:9" x14ac:dyDescent="0.25">
      <c r="I336" s="62"/>
    </row>
    <row r="337" spans="9:9" x14ac:dyDescent="0.25">
      <c r="I337" s="62"/>
    </row>
    <row r="338" spans="9:9" x14ac:dyDescent="0.25">
      <c r="I338" s="62"/>
    </row>
    <row r="339" spans="9:9" x14ac:dyDescent="0.25">
      <c r="I339" s="62"/>
    </row>
    <row r="340" spans="9:9" x14ac:dyDescent="0.25">
      <c r="I340" s="62"/>
    </row>
    <row r="341" spans="9:9" x14ac:dyDescent="0.25">
      <c r="I341" s="62"/>
    </row>
    <row r="342" spans="9:9" x14ac:dyDescent="0.25">
      <c r="I342" s="62"/>
    </row>
    <row r="343" spans="9:9" x14ac:dyDescent="0.25">
      <c r="I343" s="62"/>
    </row>
    <row r="344" spans="9:9" x14ac:dyDescent="0.25">
      <c r="I344" s="62"/>
    </row>
    <row r="345" spans="9:9" x14ac:dyDescent="0.25">
      <c r="I345" s="62"/>
    </row>
    <row r="346" spans="9:9" x14ac:dyDescent="0.25">
      <c r="I346" s="62"/>
    </row>
    <row r="347" spans="9:9" x14ac:dyDescent="0.25">
      <c r="I347" s="62"/>
    </row>
    <row r="348" spans="9:9" x14ac:dyDescent="0.25">
      <c r="I348" s="62"/>
    </row>
    <row r="349" spans="9:9" x14ac:dyDescent="0.25">
      <c r="I349" s="62"/>
    </row>
    <row r="350" spans="9:9" x14ac:dyDescent="0.25">
      <c r="I350" s="62"/>
    </row>
    <row r="351" spans="9:9" x14ac:dyDescent="0.25">
      <c r="I351" s="62"/>
    </row>
    <row r="352" spans="9:9" x14ac:dyDescent="0.25">
      <c r="I352" s="62"/>
    </row>
    <row r="353" spans="9:9" x14ac:dyDescent="0.25">
      <c r="I353" s="62"/>
    </row>
    <row r="354" spans="9:9" x14ac:dyDescent="0.25">
      <c r="I354" s="62"/>
    </row>
    <row r="355" spans="9:9" x14ac:dyDescent="0.25">
      <c r="I355" s="62"/>
    </row>
    <row r="356" spans="9:9" x14ac:dyDescent="0.25">
      <c r="I356" s="62"/>
    </row>
    <row r="357" spans="9:9" x14ac:dyDescent="0.25">
      <c r="I357" s="62"/>
    </row>
    <row r="358" spans="9:9" x14ac:dyDescent="0.25">
      <c r="I358" s="62"/>
    </row>
    <row r="359" spans="9:9" x14ac:dyDescent="0.25">
      <c r="I359" s="62"/>
    </row>
    <row r="360" spans="9:9" x14ac:dyDescent="0.25">
      <c r="I360" s="62"/>
    </row>
    <row r="361" spans="9:9" x14ac:dyDescent="0.25">
      <c r="I361" s="62"/>
    </row>
    <row r="362" spans="9:9" x14ac:dyDescent="0.25">
      <c r="I362" s="62"/>
    </row>
    <row r="363" spans="9:9" x14ac:dyDescent="0.25">
      <c r="I363" s="62"/>
    </row>
    <row r="364" spans="9:9" x14ac:dyDescent="0.25">
      <c r="I364" s="62"/>
    </row>
    <row r="365" spans="9:9" x14ac:dyDescent="0.25">
      <c r="I365" s="62"/>
    </row>
    <row r="366" spans="9:9" x14ac:dyDescent="0.25">
      <c r="I366" s="62"/>
    </row>
    <row r="367" spans="9:9" x14ac:dyDescent="0.25">
      <c r="I367" s="62"/>
    </row>
    <row r="368" spans="9:9" x14ac:dyDescent="0.25">
      <c r="I368" s="62"/>
    </row>
    <row r="369" spans="9:9" x14ac:dyDescent="0.25">
      <c r="I369" s="62"/>
    </row>
    <row r="370" spans="9:9" x14ac:dyDescent="0.25">
      <c r="I370" s="62"/>
    </row>
    <row r="371" spans="9:9" x14ac:dyDescent="0.25">
      <c r="I371" s="62"/>
    </row>
    <row r="372" spans="9:9" x14ac:dyDescent="0.25">
      <c r="I372" s="62"/>
    </row>
    <row r="373" spans="9:9" x14ac:dyDescent="0.25">
      <c r="I373" s="62"/>
    </row>
    <row r="374" spans="9:9" x14ac:dyDescent="0.25">
      <c r="I374" s="62"/>
    </row>
    <row r="375" spans="9:9" x14ac:dyDescent="0.25">
      <c r="I375" s="62"/>
    </row>
    <row r="376" spans="9:9" x14ac:dyDescent="0.25">
      <c r="I376" s="62"/>
    </row>
    <row r="377" spans="9:9" x14ac:dyDescent="0.25">
      <c r="I377" s="62"/>
    </row>
    <row r="378" spans="9:9" x14ac:dyDescent="0.25">
      <c r="I378" s="62"/>
    </row>
    <row r="379" spans="9:9" x14ac:dyDescent="0.25">
      <c r="I379" s="62"/>
    </row>
    <row r="380" spans="9:9" x14ac:dyDescent="0.25">
      <c r="I380" s="62"/>
    </row>
    <row r="381" spans="9:9" x14ac:dyDescent="0.25">
      <c r="I381" s="62"/>
    </row>
    <row r="382" spans="9:9" x14ac:dyDescent="0.25">
      <c r="I382" s="62"/>
    </row>
    <row r="383" spans="9:9" x14ac:dyDescent="0.25">
      <c r="I383" s="62"/>
    </row>
    <row r="384" spans="9:9" x14ac:dyDescent="0.25">
      <c r="I384" s="62"/>
    </row>
    <row r="385" spans="9:9" x14ac:dyDescent="0.25">
      <c r="I385" s="62"/>
    </row>
    <row r="386" spans="9:9" x14ac:dyDescent="0.25">
      <c r="I386" s="62"/>
    </row>
    <row r="387" spans="9:9" x14ac:dyDescent="0.25">
      <c r="I387" s="62"/>
    </row>
    <row r="388" spans="9:9" x14ac:dyDescent="0.25">
      <c r="I388" s="62"/>
    </row>
    <row r="389" spans="9:9" x14ac:dyDescent="0.25">
      <c r="I389" s="62"/>
    </row>
    <row r="390" spans="9:9" x14ac:dyDescent="0.25">
      <c r="I390" s="62"/>
    </row>
    <row r="391" spans="9:9" x14ac:dyDescent="0.25">
      <c r="I391" s="62"/>
    </row>
    <row r="392" spans="9:9" x14ac:dyDescent="0.25">
      <c r="I392" s="62"/>
    </row>
    <row r="393" spans="9:9" x14ac:dyDescent="0.25">
      <c r="I393" s="62"/>
    </row>
    <row r="394" spans="9:9" x14ac:dyDescent="0.25">
      <c r="I394" s="62"/>
    </row>
    <row r="395" spans="9:9" x14ac:dyDescent="0.25">
      <c r="I395" s="62"/>
    </row>
    <row r="396" spans="9:9" x14ac:dyDescent="0.25">
      <c r="I396" s="62"/>
    </row>
    <row r="397" spans="9:9" x14ac:dyDescent="0.25">
      <c r="I397" s="62"/>
    </row>
    <row r="398" spans="9:9" x14ac:dyDescent="0.25">
      <c r="I398" s="62"/>
    </row>
    <row r="399" spans="9:9" x14ac:dyDescent="0.25">
      <c r="I399" s="62"/>
    </row>
    <row r="400" spans="9:9" x14ac:dyDescent="0.25">
      <c r="I400" s="62"/>
    </row>
    <row r="401" spans="9:9" x14ac:dyDescent="0.25">
      <c r="I401" s="62"/>
    </row>
    <row r="402" spans="9:9" x14ac:dyDescent="0.25">
      <c r="I402" s="62"/>
    </row>
    <row r="403" spans="9:9" x14ac:dyDescent="0.25">
      <c r="I403" s="62"/>
    </row>
    <row r="404" spans="9:9" x14ac:dyDescent="0.25">
      <c r="I404" s="62"/>
    </row>
    <row r="405" spans="9:9" x14ac:dyDescent="0.25">
      <c r="I405" s="62"/>
    </row>
    <row r="406" spans="9:9" x14ac:dyDescent="0.25">
      <c r="I406" s="62"/>
    </row>
    <row r="407" spans="9:9" x14ac:dyDescent="0.25">
      <c r="I407" s="62"/>
    </row>
    <row r="408" spans="9:9" x14ac:dyDescent="0.25">
      <c r="I408" s="62"/>
    </row>
    <row r="409" spans="9:9" x14ac:dyDescent="0.25">
      <c r="I409" s="62"/>
    </row>
    <row r="410" spans="9:9" x14ac:dyDescent="0.25">
      <c r="I410" s="62"/>
    </row>
    <row r="411" spans="9:9" x14ac:dyDescent="0.25">
      <c r="I411" s="62"/>
    </row>
    <row r="412" spans="9:9" x14ac:dyDescent="0.25">
      <c r="I412" s="62"/>
    </row>
    <row r="413" spans="9:9" x14ac:dyDescent="0.25">
      <c r="I413" s="62"/>
    </row>
    <row r="414" spans="9:9" x14ac:dyDescent="0.25">
      <c r="I414" s="62"/>
    </row>
    <row r="415" spans="9:9" x14ac:dyDescent="0.25">
      <c r="I415" s="62"/>
    </row>
    <row r="416" spans="9:9" x14ac:dyDescent="0.25">
      <c r="I416" s="62"/>
    </row>
    <row r="417" spans="9:9" x14ac:dyDescent="0.25">
      <c r="I417" s="62"/>
    </row>
    <row r="418" spans="9:9" x14ac:dyDescent="0.25">
      <c r="I418" s="62"/>
    </row>
    <row r="419" spans="9:9" x14ac:dyDescent="0.25">
      <c r="I419" s="62"/>
    </row>
    <row r="420" spans="9:9" x14ac:dyDescent="0.25">
      <c r="I420" s="62"/>
    </row>
    <row r="421" spans="9:9" x14ac:dyDescent="0.25">
      <c r="I421" s="62"/>
    </row>
    <row r="422" spans="9:9" x14ac:dyDescent="0.25">
      <c r="I422" s="62"/>
    </row>
    <row r="423" spans="9:9" x14ac:dyDescent="0.25">
      <c r="I423" s="62"/>
    </row>
    <row r="424" spans="9:9" x14ac:dyDescent="0.25">
      <c r="I424" s="62"/>
    </row>
    <row r="425" spans="9:9" x14ac:dyDescent="0.25">
      <c r="I425" s="62"/>
    </row>
    <row r="426" spans="9:9" x14ac:dyDescent="0.25">
      <c r="I426" s="62"/>
    </row>
    <row r="427" spans="9:9" x14ac:dyDescent="0.25">
      <c r="I427" s="62"/>
    </row>
    <row r="428" spans="9:9" x14ac:dyDescent="0.25">
      <c r="I428" s="62"/>
    </row>
    <row r="429" spans="9:9" x14ac:dyDescent="0.25">
      <c r="I429" s="62"/>
    </row>
    <row r="430" spans="9:9" x14ac:dyDescent="0.25">
      <c r="I430" s="62"/>
    </row>
    <row r="431" spans="9:9" x14ac:dyDescent="0.25">
      <c r="I431" s="62"/>
    </row>
    <row r="432" spans="9:9" x14ac:dyDescent="0.25">
      <c r="I432" s="62"/>
    </row>
    <row r="433" spans="9:9" x14ac:dyDescent="0.25">
      <c r="I433" s="62"/>
    </row>
    <row r="434" spans="9:9" x14ac:dyDescent="0.25">
      <c r="I434" s="62"/>
    </row>
    <row r="435" spans="9:9" x14ac:dyDescent="0.25">
      <c r="I435" s="62"/>
    </row>
    <row r="436" spans="9:9" x14ac:dyDescent="0.25">
      <c r="I436" s="62"/>
    </row>
    <row r="437" spans="9:9" x14ac:dyDescent="0.25">
      <c r="I437" s="62"/>
    </row>
    <row r="438" spans="9:9" x14ac:dyDescent="0.25">
      <c r="I438" s="62"/>
    </row>
    <row r="439" spans="9:9" x14ac:dyDescent="0.25">
      <c r="I439" s="62"/>
    </row>
    <row r="440" spans="9:9" x14ac:dyDescent="0.25">
      <c r="I440" s="62"/>
    </row>
    <row r="441" spans="9:9" x14ac:dyDescent="0.25">
      <c r="I441" s="62"/>
    </row>
    <row r="442" spans="9:9" x14ac:dyDescent="0.25">
      <c r="I442" s="62"/>
    </row>
    <row r="443" spans="9:9" x14ac:dyDescent="0.25">
      <c r="I443" s="62"/>
    </row>
    <row r="444" spans="9:9" x14ac:dyDescent="0.25">
      <c r="I444" s="62"/>
    </row>
    <row r="445" spans="9:9" x14ac:dyDescent="0.25">
      <c r="I445" s="62"/>
    </row>
    <row r="446" spans="9:9" x14ac:dyDescent="0.25">
      <c r="I446" s="62"/>
    </row>
    <row r="447" spans="9:9" x14ac:dyDescent="0.25">
      <c r="I447" s="62"/>
    </row>
    <row r="448" spans="9:9" x14ac:dyDescent="0.25">
      <c r="I448" s="62"/>
    </row>
    <row r="449" spans="9:9" x14ac:dyDescent="0.25">
      <c r="I449" s="62"/>
    </row>
    <row r="450" spans="9:9" x14ac:dyDescent="0.25">
      <c r="I450" s="62"/>
    </row>
    <row r="451" spans="9:9" x14ac:dyDescent="0.25">
      <c r="I451" s="62"/>
    </row>
    <row r="452" spans="9:9" x14ac:dyDescent="0.25">
      <c r="I452" s="62"/>
    </row>
    <row r="453" spans="9:9" x14ac:dyDescent="0.25">
      <c r="I453" s="62"/>
    </row>
    <row r="454" spans="9:9" x14ac:dyDescent="0.25">
      <c r="I454" s="62"/>
    </row>
    <row r="455" spans="9:9" x14ac:dyDescent="0.25">
      <c r="I455" s="62"/>
    </row>
    <row r="456" spans="9:9" x14ac:dyDescent="0.25">
      <c r="I456" s="62"/>
    </row>
    <row r="457" spans="9:9" x14ac:dyDescent="0.25">
      <c r="I457" s="62"/>
    </row>
    <row r="458" spans="9:9" x14ac:dyDescent="0.25">
      <c r="I458" s="62"/>
    </row>
    <row r="459" spans="9:9" x14ac:dyDescent="0.25">
      <c r="I459" s="62"/>
    </row>
    <row r="460" spans="9:9" x14ac:dyDescent="0.25">
      <c r="I460" s="62"/>
    </row>
    <row r="461" spans="9:9" x14ac:dyDescent="0.25">
      <c r="I461" s="62"/>
    </row>
    <row r="462" spans="9:9" x14ac:dyDescent="0.25">
      <c r="I462" s="62"/>
    </row>
    <row r="463" spans="9:9" x14ac:dyDescent="0.25">
      <c r="I463" s="62"/>
    </row>
    <row r="464" spans="9:9" x14ac:dyDescent="0.25">
      <c r="I464" s="62"/>
    </row>
    <row r="465" spans="9:9" x14ac:dyDescent="0.25">
      <c r="I465" s="62"/>
    </row>
    <row r="466" spans="9:9" x14ac:dyDescent="0.25">
      <c r="I466" s="62"/>
    </row>
    <row r="467" spans="9:9" x14ac:dyDescent="0.25">
      <c r="I467" s="62"/>
    </row>
    <row r="468" spans="9:9" x14ac:dyDescent="0.25">
      <c r="I468" s="62"/>
    </row>
    <row r="469" spans="9:9" x14ac:dyDescent="0.25">
      <c r="I469" s="62"/>
    </row>
    <row r="470" spans="9:9" x14ac:dyDescent="0.25">
      <c r="I470" s="62"/>
    </row>
    <row r="471" spans="9:9" x14ac:dyDescent="0.25">
      <c r="I471" s="62"/>
    </row>
    <row r="472" spans="9:9" x14ac:dyDescent="0.25">
      <c r="I472" s="62"/>
    </row>
    <row r="473" spans="9:9" x14ac:dyDescent="0.25">
      <c r="I473" s="62"/>
    </row>
    <row r="474" spans="9:9" x14ac:dyDescent="0.25">
      <c r="I474" s="62"/>
    </row>
    <row r="475" spans="9:9" x14ac:dyDescent="0.25">
      <c r="I475" s="62"/>
    </row>
    <row r="476" spans="9:9" x14ac:dyDescent="0.25">
      <c r="I476" s="62"/>
    </row>
    <row r="477" spans="9:9" x14ac:dyDescent="0.25">
      <c r="I477" s="62"/>
    </row>
    <row r="478" spans="9:9" x14ac:dyDescent="0.25">
      <c r="I478" s="62"/>
    </row>
    <row r="479" spans="9:9" x14ac:dyDescent="0.25">
      <c r="I479" s="62"/>
    </row>
    <row r="480" spans="9:9" x14ac:dyDescent="0.25">
      <c r="I480" s="62"/>
    </row>
    <row r="481" spans="9:9" x14ac:dyDescent="0.25">
      <c r="I481" s="62"/>
    </row>
    <row r="482" spans="9:9" x14ac:dyDescent="0.25">
      <c r="I482" s="62"/>
    </row>
    <row r="483" spans="9:9" x14ac:dyDescent="0.25">
      <c r="I483" s="62"/>
    </row>
    <row r="484" spans="9:9" x14ac:dyDescent="0.25">
      <c r="I484" s="62"/>
    </row>
    <row r="485" spans="9:9" x14ac:dyDescent="0.25">
      <c r="I485" s="62"/>
    </row>
    <row r="486" spans="9:9" x14ac:dyDescent="0.25">
      <c r="I486" s="62"/>
    </row>
    <row r="487" spans="9:9" x14ac:dyDescent="0.25">
      <c r="I487" s="62"/>
    </row>
    <row r="488" spans="9:9" x14ac:dyDescent="0.25">
      <c r="I488" s="62"/>
    </row>
    <row r="489" spans="9:9" x14ac:dyDescent="0.25">
      <c r="I489" s="62"/>
    </row>
    <row r="490" spans="9:9" x14ac:dyDescent="0.25">
      <c r="I490" s="62"/>
    </row>
    <row r="491" spans="9:9" x14ac:dyDescent="0.25">
      <c r="I491" s="62"/>
    </row>
    <row r="492" spans="9:9" x14ac:dyDescent="0.25">
      <c r="I492" s="62"/>
    </row>
    <row r="493" spans="9:9" x14ac:dyDescent="0.25">
      <c r="I493" s="62"/>
    </row>
    <row r="494" spans="9:9" x14ac:dyDescent="0.25">
      <c r="I494" s="62"/>
    </row>
    <row r="495" spans="9:9" x14ac:dyDescent="0.25">
      <c r="I495" s="62"/>
    </row>
    <row r="496" spans="9:9" x14ac:dyDescent="0.25">
      <c r="I496" s="62"/>
    </row>
    <row r="497" spans="9:9" x14ac:dyDescent="0.25">
      <c r="I497" s="62"/>
    </row>
    <row r="498" spans="9:9" x14ac:dyDescent="0.25">
      <c r="I498" s="62"/>
    </row>
    <row r="499" spans="9:9" x14ac:dyDescent="0.25">
      <c r="I499" s="62"/>
    </row>
    <row r="500" spans="9:9" x14ac:dyDescent="0.25">
      <c r="I500" s="62"/>
    </row>
    <row r="501" spans="9:9" x14ac:dyDescent="0.25">
      <c r="I501" s="62"/>
    </row>
    <row r="502" spans="9:9" x14ac:dyDescent="0.25">
      <c r="I502" s="62"/>
    </row>
    <row r="503" spans="9:9" x14ac:dyDescent="0.25">
      <c r="I503" s="62"/>
    </row>
    <row r="504" spans="9:9" x14ac:dyDescent="0.25">
      <c r="I504" s="62"/>
    </row>
    <row r="505" spans="9:9" x14ac:dyDescent="0.25">
      <c r="I505" s="62"/>
    </row>
    <row r="506" spans="9:9" x14ac:dyDescent="0.25">
      <c r="I506" s="62"/>
    </row>
    <row r="507" spans="9:9" x14ac:dyDescent="0.25">
      <c r="I507" s="62"/>
    </row>
    <row r="508" spans="9:9" x14ac:dyDescent="0.25">
      <c r="I508" s="62"/>
    </row>
    <row r="509" spans="9:9" x14ac:dyDescent="0.25">
      <c r="I509" s="62"/>
    </row>
    <row r="510" spans="9:9" x14ac:dyDescent="0.25">
      <c r="I510" s="62"/>
    </row>
    <row r="511" spans="9:9" x14ac:dyDescent="0.25">
      <c r="I511" s="62"/>
    </row>
    <row r="512" spans="9:9" x14ac:dyDescent="0.25">
      <c r="I512" s="62"/>
    </row>
    <row r="513" spans="9:9" x14ac:dyDescent="0.25">
      <c r="I513" s="62"/>
    </row>
    <row r="514" spans="9:9" x14ac:dyDescent="0.25">
      <c r="I514" s="62"/>
    </row>
    <row r="515" spans="9:9" x14ac:dyDescent="0.25">
      <c r="I515" s="62"/>
    </row>
    <row r="516" spans="9:9" x14ac:dyDescent="0.25">
      <c r="I516" s="62"/>
    </row>
    <row r="517" spans="9:9" x14ac:dyDescent="0.25">
      <c r="I517" s="62"/>
    </row>
    <row r="518" spans="9:9" x14ac:dyDescent="0.25">
      <c r="I518" s="62"/>
    </row>
    <row r="519" spans="9:9" x14ac:dyDescent="0.25">
      <c r="I519" s="62"/>
    </row>
    <row r="520" spans="9:9" x14ac:dyDescent="0.25">
      <c r="I520" s="62"/>
    </row>
    <row r="521" spans="9:9" x14ac:dyDescent="0.25">
      <c r="I521" s="62"/>
    </row>
    <row r="522" spans="9:9" x14ac:dyDescent="0.25">
      <c r="I522" s="62"/>
    </row>
    <row r="523" spans="9:9" x14ac:dyDescent="0.25">
      <c r="I523" s="62"/>
    </row>
    <row r="524" spans="9:9" x14ac:dyDescent="0.25">
      <c r="I524" s="62"/>
    </row>
    <row r="525" spans="9:9" x14ac:dyDescent="0.25">
      <c r="I525" s="62"/>
    </row>
    <row r="526" spans="9:9" x14ac:dyDescent="0.25">
      <c r="I526" s="62"/>
    </row>
    <row r="527" spans="9:9" x14ac:dyDescent="0.25">
      <c r="I527" s="62"/>
    </row>
    <row r="528" spans="9:9" x14ac:dyDescent="0.25">
      <c r="I528" s="62"/>
    </row>
    <row r="529" spans="9:9" x14ac:dyDescent="0.25">
      <c r="I529" s="62"/>
    </row>
    <row r="530" spans="9:9" x14ac:dyDescent="0.25">
      <c r="I530" s="62"/>
    </row>
    <row r="531" spans="9:9" x14ac:dyDescent="0.25">
      <c r="I531" s="62"/>
    </row>
    <row r="532" spans="9:9" x14ac:dyDescent="0.25">
      <c r="I532" s="62"/>
    </row>
    <row r="533" spans="9:9" x14ac:dyDescent="0.25">
      <c r="I533" s="62"/>
    </row>
    <row r="534" spans="9:9" x14ac:dyDescent="0.25">
      <c r="I534" s="62"/>
    </row>
    <row r="535" spans="9:9" x14ac:dyDescent="0.25">
      <c r="I535" s="62"/>
    </row>
    <row r="536" spans="9:9" x14ac:dyDescent="0.25">
      <c r="I536" s="62"/>
    </row>
    <row r="537" spans="9:9" x14ac:dyDescent="0.25">
      <c r="I537" s="62"/>
    </row>
    <row r="538" spans="9:9" x14ac:dyDescent="0.25">
      <c r="I538" s="62"/>
    </row>
    <row r="539" spans="9:9" x14ac:dyDescent="0.25">
      <c r="I539" s="62"/>
    </row>
    <row r="540" spans="9:9" x14ac:dyDescent="0.25">
      <c r="I540" s="62"/>
    </row>
    <row r="541" spans="9:9" x14ac:dyDescent="0.25">
      <c r="I541" s="62"/>
    </row>
    <row r="542" spans="9:9" x14ac:dyDescent="0.25">
      <c r="I542" s="62"/>
    </row>
    <row r="543" spans="9:9" x14ac:dyDescent="0.25">
      <c r="I543" s="62"/>
    </row>
    <row r="544" spans="9:9" x14ac:dyDescent="0.25">
      <c r="I544" s="62"/>
    </row>
    <row r="545" spans="9:9" x14ac:dyDescent="0.25">
      <c r="I545" s="62"/>
    </row>
    <row r="546" spans="9:9" x14ac:dyDescent="0.25">
      <c r="I546" s="62"/>
    </row>
    <row r="547" spans="9:9" x14ac:dyDescent="0.25">
      <c r="I547" s="62"/>
    </row>
    <row r="548" spans="9:9" x14ac:dyDescent="0.25">
      <c r="I548" s="62"/>
    </row>
    <row r="549" spans="9:9" x14ac:dyDescent="0.25">
      <c r="I549" s="62"/>
    </row>
    <row r="550" spans="9:9" x14ac:dyDescent="0.25">
      <c r="I550" s="62"/>
    </row>
    <row r="551" spans="9:9" x14ac:dyDescent="0.25">
      <c r="I551" s="62"/>
    </row>
    <row r="552" spans="9:9" x14ac:dyDescent="0.25">
      <c r="I552" s="62"/>
    </row>
    <row r="553" spans="9:9" x14ac:dyDescent="0.25">
      <c r="I553" s="62"/>
    </row>
    <row r="554" spans="9:9" x14ac:dyDescent="0.25">
      <c r="I554" s="62"/>
    </row>
    <row r="555" spans="9:9" x14ac:dyDescent="0.25">
      <c r="I555" s="62"/>
    </row>
    <row r="556" spans="9:9" x14ac:dyDescent="0.25">
      <c r="I556" s="62"/>
    </row>
    <row r="557" spans="9:9" x14ac:dyDescent="0.25">
      <c r="I557" s="62"/>
    </row>
    <row r="558" spans="9:9" x14ac:dyDescent="0.25">
      <c r="I558" s="62"/>
    </row>
    <row r="559" spans="9:9" x14ac:dyDescent="0.25">
      <c r="I559" s="62"/>
    </row>
    <row r="560" spans="9:9" x14ac:dyDescent="0.25">
      <c r="I560" s="62"/>
    </row>
    <row r="561" spans="9:9" x14ac:dyDescent="0.25">
      <c r="I561" s="62"/>
    </row>
    <row r="562" spans="9:9" x14ac:dyDescent="0.25">
      <c r="I562" s="62"/>
    </row>
    <row r="563" spans="9:9" x14ac:dyDescent="0.25">
      <c r="I563" s="62"/>
    </row>
    <row r="564" spans="9:9" x14ac:dyDescent="0.25">
      <c r="I564" s="62"/>
    </row>
    <row r="565" spans="9:9" x14ac:dyDescent="0.25">
      <c r="I565" s="62"/>
    </row>
    <row r="566" spans="9:9" x14ac:dyDescent="0.25">
      <c r="I566" s="62"/>
    </row>
    <row r="567" spans="9:9" x14ac:dyDescent="0.25">
      <c r="I567" s="62"/>
    </row>
    <row r="568" spans="9:9" x14ac:dyDescent="0.25">
      <c r="I568" s="62"/>
    </row>
    <row r="569" spans="9:9" x14ac:dyDescent="0.25">
      <c r="I569" s="62"/>
    </row>
    <row r="570" spans="9:9" x14ac:dyDescent="0.25">
      <c r="I570" s="62"/>
    </row>
    <row r="571" spans="9:9" x14ac:dyDescent="0.25">
      <c r="I571" s="62"/>
    </row>
    <row r="572" spans="9:9" x14ac:dyDescent="0.25">
      <c r="I572" s="62"/>
    </row>
    <row r="573" spans="9:9" x14ac:dyDescent="0.25">
      <c r="I573" s="62"/>
    </row>
    <row r="574" spans="9:9" x14ac:dyDescent="0.25">
      <c r="I574" s="62"/>
    </row>
    <row r="575" spans="9:9" x14ac:dyDescent="0.25">
      <c r="I575" s="62"/>
    </row>
    <row r="576" spans="9:9" x14ac:dyDescent="0.25">
      <c r="I576" s="62"/>
    </row>
    <row r="577" spans="9:9" x14ac:dyDescent="0.25">
      <c r="I577" s="62"/>
    </row>
    <row r="578" spans="9:9" x14ac:dyDescent="0.25">
      <c r="I578" s="62"/>
    </row>
    <row r="579" spans="9:9" x14ac:dyDescent="0.25">
      <c r="I579" s="62"/>
    </row>
    <row r="580" spans="9:9" x14ac:dyDescent="0.25">
      <c r="I580" s="62"/>
    </row>
    <row r="581" spans="9:9" x14ac:dyDescent="0.25">
      <c r="I581" s="62"/>
    </row>
    <row r="582" spans="9:9" x14ac:dyDescent="0.25">
      <c r="I582" s="62"/>
    </row>
    <row r="583" spans="9:9" x14ac:dyDescent="0.25">
      <c r="I583" s="62"/>
    </row>
    <row r="584" spans="9:9" x14ac:dyDescent="0.25">
      <c r="I584" s="62"/>
    </row>
    <row r="585" spans="9:9" x14ac:dyDescent="0.25">
      <c r="I585" s="62"/>
    </row>
    <row r="586" spans="9:9" x14ac:dyDescent="0.25">
      <c r="I586" s="62"/>
    </row>
    <row r="587" spans="9:9" x14ac:dyDescent="0.25">
      <c r="I587" s="62"/>
    </row>
    <row r="588" spans="9:9" x14ac:dyDescent="0.25">
      <c r="I588" s="62"/>
    </row>
    <row r="589" spans="9:9" x14ac:dyDescent="0.25">
      <c r="I589" s="62"/>
    </row>
    <row r="590" spans="9:9" x14ac:dyDescent="0.25">
      <c r="I590" s="62"/>
    </row>
    <row r="591" spans="9:9" x14ac:dyDescent="0.25">
      <c r="I591" s="62"/>
    </row>
    <row r="592" spans="9:9" x14ac:dyDescent="0.25">
      <c r="I592" s="62"/>
    </row>
    <row r="593" spans="9:9" x14ac:dyDescent="0.25">
      <c r="I593" s="62"/>
    </row>
    <row r="594" spans="9:9" x14ac:dyDescent="0.25">
      <c r="I594" s="62"/>
    </row>
    <row r="595" spans="9:9" x14ac:dyDescent="0.25">
      <c r="I595" s="62"/>
    </row>
    <row r="596" spans="9:9" x14ac:dyDescent="0.25">
      <c r="I596" s="62"/>
    </row>
    <row r="597" spans="9:9" x14ac:dyDescent="0.25">
      <c r="I597" s="62"/>
    </row>
    <row r="598" spans="9:9" x14ac:dyDescent="0.25">
      <c r="I598" s="62"/>
    </row>
    <row r="599" spans="9:9" x14ac:dyDescent="0.25">
      <c r="I599" s="62"/>
    </row>
    <row r="600" spans="9:9" x14ac:dyDescent="0.25">
      <c r="I600" s="62"/>
    </row>
    <row r="601" spans="9:9" x14ac:dyDescent="0.25">
      <c r="I601" s="62"/>
    </row>
    <row r="602" spans="9:9" x14ac:dyDescent="0.25">
      <c r="I602" s="62"/>
    </row>
    <row r="603" spans="9:9" x14ac:dyDescent="0.25">
      <c r="I603" s="62"/>
    </row>
    <row r="604" spans="9:9" x14ac:dyDescent="0.25">
      <c r="I604" s="62"/>
    </row>
    <row r="605" spans="9:9" x14ac:dyDescent="0.25">
      <c r="I605" s="62"/>
    </row>
    <row r="606" spans="9:9" x14ac:dyDescent="0.25">
      <c r="I606" s="62"/>
    </row>
    <row r="607" spans="9:9" x14ac:dyDescent="0.25">
      <c r="I607" s="62"/>
    </row>
    <row r="608" spans="9:9" x14ac:dyDescent="0.25">
      <c r="I608" s="62"/>
    </row>
    <row r="609" spans="9:9" x14ac:dyDescent="0.25">
      <c r="I609" s="62"/>
    </row>
    <row r="610" spans="9:9" x14ac:dyDescent="0.25">
      <c r="I610" s="62"/>
    </row>
    <row r="611" spans="9:9" x14ac:dyDescent="0.25">
      <c r="I611" s="62"/>
    </row>
    <row r="612" spans="9:9" x14ac:dyDescent="0.25">
      <c r="I612" s="62"/>
    </row>
    <row r="613" spans="9:9" x14ac:dyDescent="0.25">
      <c r="I613" s="62"/>
    </row>
    <row r="614" spans="9:9" x14ac:dyDescent="0.25">
      <c r="I614" s="62"/>
    </row>
    <row r="615" spans="9:9" x14ac:dyDescent="0.25">
      <c r="I615" s="62"/>
    </row>
    <row r="616" spans="9:9" x14ac:dyDescent="0.25">
      <c r="I616" s="62"/>
    </row>
    <row r="617" spans="9:9" x14ac:dyDescent="0.25">
      <c r="I617" s="62"/>
    </row>
    <row r="618" spans="9:9" x14ac:dyDescent="0.25">
      <c r="I618" s="62"/>
    </row>
    <row r="619" spans="9:9" x14ac:dyDescent="0.25">
      <c r="I619" s="62"/>
    </row>
    <row r="620" spans="9:9" x14ac:dyDescent="0.25">
      <c r="I620" s="62"/>
    </row>
    <row r="621" spans="9:9" x14ac:dyDescent="0.25">
      <c r="I621" s="62"/>
    </row>
    <row r="622" spans="9:9" x14ac:dyDescent="0.25">
      <c r="I622" s="62"/>
    </row>
    <row r="623" spans="9:9" x14ac:dyDescent="0.25">
      <c r="I623" s="62"/>
    </row>
    <row r="624" spans="9:9" x14ac:dyDescent="0.25">
      <c r="I624" s="62"/>
    </row>
    <row r="625" spans="9:9" x14ac:dyDescent="0.25">
      <c r="I625" s="62"/>
    </row>
    <row r="626" spans="9:9" x14ac:dyDescent="0.25">
      <c r="I626" s="62"/>
    </row>
    <row r="627" spans="9:9" x14ac:dyDescent="0.25">
      <c r="I627" s="62"/>
    </row>
    <row r="628" spans="9:9" x14ac:dyDescent="0.25">
      <c r="I628" s="62"/>
    </row>
    <row r="629" spans="9:9" x14ac:dyDescent="0.25">
      <c r="I629" s="62"/>
    </row>
    <row r="630" spans="9:9" x14ac:dyDescent="0.25">
      <c r="I630" s="62"/>
    </row>
    <row r="631" spans="9:9" x14ac:dyDescent="0.25">
      <c r="I631" s="62"/>
    </row>
    <row r="632" spans="9:9" x14ac:dyDescent="0.25">
      <c r="I632" s="62"/>
    </row>
    <row r="633" spans="9:9" x14ac:dyDescent="0.25">
      <c r="I633" s="62"/>
    </row>
    <row r="634" spans="9:9" x14ac:dyDescent="0.25">
      <c r="I634" s="62"/>
    </row>
    <row r="635" spans="9:9" x14ac:dyDescent="0.25">
      <c r="I635" s="62"/>
    </row>
    <row r="636" spans="9:9" x14ac:dyDescent="0.25">
      <c r="I636" s="62"/>
    </row>
    <row r="637" spans="9:9" x14ac:dyDescent="0.25">
      <c r="I637" s="62"/>
    </row>
    <row r="638" spans="9:9" x14ac:dyDescent="0.25">
      <c r="I638" s="62"/>
    </row>
    <row r="639" spans="9:9" x14ac:dyDescent="0.25">
      <c r="I639" s="62"/>
    </row>
    <row r="640" spans="9:9" x14ac:dyDescent="0.25">
      <c r="I640" s="62"/>
    </row>
    <row r="641" spans="9:9" x14ac:dyDescent="0.25">
      <c r="I641" s="62"/>
    </row>
    <row r="642" spans="9:9" x14ac:dyDescent="0.25">
      <c r="I642" s="62"/>
    </row>
    <row r="643" spans="9:9" x14ac:dyDescent="0.25">
      <c r="I643" s="62"/>
    </row>
    <row r="644" spans="9:9" x14ac:dyDescent="0.25">
      <c r="I644" s="62"/>
    </row>
    <row r="645" spans="9:9" x14ac:dyDescent="0.25">
      <c r="I645" s="62"/>
    </row>
    <row r="646" spans="9:9" x14ac:dyDescent="0.25">
      <c r="I646" s="62"/>
    </row>
    <row r="647" spans="9:9" x14ac:dyDescent="0.25">
      <c r="I647" s="62"/>
    </row>
    <row r="648" spans="9:9" x14ac:dyDescent="0.25">
      <c r="I648" s="62"/>
    </row>
    <row r="649" spans="9:9" x14ac:dyDescent="0.25">
      <c r="I649" s="62"/>
    </row>
    <row r="650" spans="9:9" x14ac:dyDescent="0.25">
      <c r="I650" s="62"/>
    </row>
    <row r="651" spans="9:9" x14ac:dyDescent="0.25">
      <c r="I651" s="62"/>
    </row>
    <row r="652" spans="9:9" x14ac:dyDescent="0.25">
      <c r="I652" s="62"/>
    </row>
    <row r="653" spans="9:9" x14ac:dyDescent="0.25">
      <c r="I653" s="62"/>
    </row>
    <row r="654" spans="9:9" x14ac:dyDescent="0.25">
      <c r="I654" s="62"/>
    </row>
    <row r="655" spans="9:9" x14ac:dyDescent="0.25">
      <c r="I655" s="62"/>
    </row>
    <row r="656" spans="9:9" x14ac:dyDescent="0.25">
      <c r="I656" s="62"/>
    </row>
    <row r="657" spans="9:9" x14ac:dyDescent="0.25">
      <c r="I657" s="62"/>
    </row>
    <row r="658" spans="9:9" x14ac:dyDescent="0.25">
      <c r="I658" s="62"/>
    </row>
    <row r="659" spans="9:9" x14ac:dyDescent="0.25">
      <c r="I659" s="62"/>
    </row>
    <row r="660" spans="9:9" x14ac:dyDescent="0.25">
      <c r="I660" s="62"/>
    </row>
    <row r="661" spans="9:9" x14ac:dyDescent="0.25">
      <c r="I661" s="62"/>
    </row>
    <row r="662" spans="9:9" x14ac:dyDescent="0.25">
      <c r="I662" s="62"/>
    </row>
    <row r="663" spans="9:9" x14ac:dyDescent="0.25">
      <c r="I663" s="62"/>
    </row>
    <row r="664" spans="9:9" x14ac:dyDescent="0.25">
      <c r="I664" s="62"/>
    </row>
    <row r="665" spans="9:9" x14ac:dyDescent="0.25">
      <c r="I665" s="62"/>
    </row>
    <row r="666" spans="9:9" x14ac:dyDescent="0.25">
      <c r="I666" s="62"/>
    </row>
    <row r="667" spans="9:9" x14ac:dyDescent="0.25">
      <c r="I667" s="62"/>
    </row>
    <row r="668" spans="9:9" x14ac:dyDescent="0.25">
      <c r="I668" s="62"/>
    </row>
    <row r="669" spans="9:9" x14ac:dyDescent="0.25">
      <c r="I669" s="62"/>
    </row>
    <row r="670" spans="9:9" x14ac:dyDescent="0.25">
      <c r="I670" s="62"/>
    </row>
    <row r="671" spans="9:9" x14ac:dyDescent="0.25">
      <c r="I671" s="62"/>
    </row>
    <row r="672" spans="9:9" x14ac:dyDescent="0.25">
      <c r="I672" s="62"/>
    </row>
    <row r="673" spans="9:9" x14ac:dyDescent="0.25">
      <c r="I673" s="62"/>
    </row>
    <row r="674" spans="9:9" x14ac:dyDescent="0.25">
      <c r="I674" s="62"/>
    </row>
    <row r="675" spans="9:9" x14ac:dyDescent="0.25">
      <c r="I675" s="62"/>
    </row>
    <row r="676" spans="9:9" x14ac:dyDescent="0.25">
      <c r="I676" s="62"/>
    </row>
    <row r="677" spans="9:9" x14ac:dyDescent="0.25">
      <c r="I677" s="62"/>
    </row>
    <row r="678" spans="9:9" x14ac:dyDescent="0.25">
      <c r="I678" s="62"/>
    </row>
    <row r="679" spans="9:9" x14ac:dyDescent="0.25">
      <c r="I679" s="62"/>
    </row>
    <row r="680" spans="9:9" x14ac:dyDescent="0.25">
      <c r="I680" s="62"/>
    </row>
    <row r="681" spans="9:9" x14ac:dyDescent="0.25">
      <c r="I681" s="62"/>
    </row>
    <row r="682" spans="9:9" x14ac:dyDescent="0.25">
      <c r="I682" s="62"/>
    </row>
    <row r="683" spans="9:9" x14ac:dyDescent="0.25">
      <c r="I683" s="62"/>
    </row>
    <row r="684" spans="9:9" x14ac:dyDescent="0.25">
      <c r="I684" s="62"/>
    </row>
    <row r="685" spans="9:9" x14ac:dyDescent="0.25">
      <c r="I685" s="62"/>
    </row>
    <row r="686" spans="9:9" x14ac:dyDescent="0.25">
      <c r="I686" s="62"/>
    </row>
    <row r="687" spans="9:9" x14ac:dyDescent="0.25">
      <c r="I687" s="62"/>
    </row>
    <row r="688" spans="9:9" x14ac:dyDescent="0.25">
      <c r="I688" s="62"/>
    </row>
    <row r="689" spans="9:9" x14ac:dyDescent="0.25">
      <c r="I689" s="62"/>
    </row>
    <row r="690" spans="9:9" x14ac:dyDescent="0.25">
      <c r="I690" s="62"/>
    </row>
    <row r="691" spans="9:9" x14ac:dyDescent="0.25">
      <c r="I691" s="62"/>
    </row>
    <row r="692" spans="9:9" x14ac:dyDescent="0.25">
      <c r="I692" s="62"/>
    </row>
    <row r="693" spans="9:9" x14ac:dyDescent="0.25">
      <c r="I693" s="62"/>
    </row>
    <row r="694" spans="9:9" x14ac:dyDescent="0.25">
      <c r="I694" s="62"/>
    </row>
    <row r="695" spans="9:9" x14ac:dyDescent="0.25">
      <c r="I695" s="62"/>
    </row>
    <row r="696" spans="9:9" x14ac:dyDescent="0.25">
      <c r="I696" s="62"/>
    </row>
    <row r="697" spans="9:9" x14ac:dyDescent="0.25">
      <c r="I697" s="62"/>
    </row>
    <row r="698" spans="9:9" x14ac:dyDescent="0.25">
      <c r="I698" s="62"/>
    </row>
    <row r="699" spans="9:9" x14ac:dyDescent="0.25">
      <c r="I699" s="62"/>
    </row>
    <row r="700" spans="9:9" x14ac:dyDescent="0.25">
      <c r="I700" s="62"/>
    </row>
    <row r="701" spans="9:9" x14ac:dyDescent="0.25">
      <c r="I701" s="62"/>
    </row>
    <row r="702" spans="9:9" x14ac:dyDescent="0.25">
      <c r="I702" s="62"/>
    </row>
    <row r="703" spans="9:9" x14ac:dyDescent="0.25">
      <c r="I703" s="62"/>
    </row>
    <row r="704" spans="9:9" x14ac:dyDescent="0.25">
      <c r="I704" s="62"/>
    </row>
    <row r="705" spans="9:9" x14ac:dyDescent="0.25">
      <c r="I705" s="62"/>
    </row>
    <row r="706" spans="9:9" x14ac:dyDescent="0.25">
      <c r="I706" s="62"/>
    </row>
    <row r="707" spans="9:9" x14ac:dyDescent="0.25">
      <c r="I707" s="62"/>
    </row>
    <row r="708" spans="9:9" x14ac:dyDescent="0.25">
      <c r="I708" s="62"/>
    </row>
    <row r="709" spans="9:9" x14ac:dyDescent="0.25">
      <c r="I709" s="62"/>
    </row>
    <row r="710" spans="9:9" x14ac:dyDescent="0.25">
      <c r="I710" s="62"/>
    </row>
    <row r="711" spans="9:9" x14ac:dyDescent="0.25">
      <c r="I711" s="62"/>
    </row>
    <row r="712" spans="9:9" x14ac:dyDescent="0.25">
      <c r="I712" s="62"/>
    </row>
    <row r="713" spans="9:9" x14ac:dyDescent="0.25">
      <c r="I713" s="62"/>
    </row>
    <row r="714" spans="9:9" x14ac:dyDescent="0.25">
      <c r="I714" s="62"/>
    </row>
    <row r="715" spans="9:9" x14ac:dyDescent="0.25">
      <c r="I715" s="62"/>
    </row>
    <row r="716" spans="9:9" x14ac:dyDescent="0.25">
      <c r="I716" s="62"/>
    </row>
    <row r="717" spans="9:9" x14ac:dyDescent="0.25">
      <c r="I717" s="62"/>
    </row>
    <row r="718" spans="9:9" x14ac:dyDescent="0.25">
      <c r="I718" s="62"/>
    </row>
    <row r="719" spans="9:9" x14ac:dyDescent="0.25">
      <c r="I719" s="62"/>
    </row>
    <row r="720" spans="9:9" x14ac:dyDescent="0.25">
      <c r="I720" s="62"/>
    </row>
    <row r="721" spans="9:9" x14ac:dyDescent="0.25">
      <c r="I721" s="62"/>
    </row>
    <row r="722" spans="9:9" x14ac:dyDescent="0.25">
      <c r="I722" s="62"/>
    </row>
    <row r="723" spans="9:9" x14ac:dyDescent="0.25">
      <c r="I723" s="62"/>
    </row>
    <row r="724" spans="9:9" x14ac:dyDescent="0.25">
      <c r="I724" s="62"/>
    </row>
    <row r="725" spans="9:9" x14ac:dyDescent="0.25">
      <c r="I725" s="62"/>
    </row>
    <row r="726" spans="9:9" x14ac:dyDescent="0.25">
      <c r="I726" s="62"/>
    </row>
    <row r="727" spans="9:9" x14ac:dyDescent="0.25">
      <c r="I727" s="62"/>
    </row>
    <row r="728" spans="9:9" x14ac:dyDescent="0.25">
      <c r="I728" s="62"/>
    </row>
    <row r="729" spans="9:9" x14ac:dyDescent="0.25">
      <c r="I729" s="62"/>
    </row>
    <row r="730" spans="9:9" x14ac:dyDescent="0.25">
      <c r="I730" s="62"/>
    </row>
    <row r="731" spans="9:9" x14ac:dyDescent="0.25">
      <c r="I731" s="62"/>
    </row>
    <row r="732" spans="9:9" x14ac:dyDescent="0.25">
      <c r="I732" s="62"/>
    </row>
    <row r="733" spans="9:9" x14ac:dyDescent="0.25">
      <c r="I733" s="62"/>
    </row>
    <row r="734" spans="9:9" x14ac:dyDescent="0.25">
      <c r="I734" s="62"/>
    </row>
    <row r="735" spans="9:9" x14ac:dyDescent="0.25">
      <c r="I735" s="62"/>
    </row>
    <row r="736" spans="9:9" x14ac:dyDescent="0.25">
      <c r="I736" s="62"/>
    </row>
    <row r="737" spans="9:9" x14ac:dyDescent="0.25">
      <c r="I737" s="62"/>
    </row>
    <row r="738" spans="9:9" x14ac:dyDescent="0.25">
      <c r="I738" s="62"/>
    </row>
    <row r="739" spans="9:9" x14ac:dyDescent="0.25">
      <c r="I739" s="62"/>
    </row>
    <row r="740" spans="9:9" x14ac:dyDescent="0.25">
      <c r="I740" s="62"/>
    </row>
    <row r="741" spans="9:9" x14ac:dyDescent="0.25">
      <c r="I741" s="62"/>
    </row>
    <row r="742" spans="9:9" x14ac:dyDescent="0.25">
      <c r="I742" s="62"/>
    </row>
    <row r="743" spans="9:9" x14ac:dyDescent="0.25">
      <c r="I743" s="62"/>
    </row>
    <row r="744" spans="9:9" x14ac:dyDescent="0.25">
      <c r="I744" s="62"/>
    </row>
    <row r="745" spans="9:9" x14ac:dyDescent="0.25">
      <c r="I745" s="62"/>
    </row>
    <row r="746" spans="9:9" x14ac:dyDescent="0.25">
      <c r="I746" s="62"/>
    </row>
    <row r="747" spans="9:9" x14ac:dyDescent="0.25">
      <c r="I747" s="62"/>
    </row>
    <row r="748" spans="9:9" x14ac:dyDescent="0.25">
      <c r="I748" s="62"/>
    </row>
    <row r="749" spans="9:9" x14ac:dyDescent="0.25">
      <c r="I749" s="62"/>
    </row>
    <row r="750" spans="9:9" x14ac:dyDescent="0.25">
      <c r="I750" s="62"/>
    </row>
    <row r="751" spans="9:9" x14ac:dyDescent="0.25">
      <c r="I751" s="62"/>
    </row>
    <row r="752" spans="9:9" x14ac:dyDescent="0.25">
      <c r="I752" s="62"/>
    </row>
    <row r="753" spans="9:9" x14ac:dyDescent="0.25">
      <c r="I753" s="62"/>
    </row>
    <row r="754" spans="9:9" x14ac:dyDescent="0.25">
      <c r="I754" s="62"/>
    </row>
    <row r="755" spans="9:9" x14ac:dyDescent="0.25">
      <c r="I755" s="62"/>
    </row>
    <row r="756" spans="9:9" x14ac:dyDescent="0.25">
      <c r="I756" s="62"/>
    </row>
    <row r="757" spans="9:9" x14ac:dyDescent="0.25">
      <c r="I757" s="62"/>
    </row>
    <row r="758" spans="9:9" x14ac:dyDescent="0.25">
      <c r="I758" s="62"/>
    </row>
    <row r="759" spans="9:9" x14ac:dyDescent="0.25">
      <c r="I759" s="62"/>
    </row>
    <row r="760" spans="9:9" x14ac:dyDescent="0.25">
      <c r="I760" s="62"/>
    </row>
    <row r="761" spans="9:9" x14ac:dyDescent="0.25">
      <c r="I761" s="62"/>
    </row>
    <row r="762" spans="9:9" x14ac:dyDescent="0.25">
      <c r="I762" s="62"/>
    </row>
    <row r="763" spans="9:9" x14ac:dyDescent="0.25">
      <c r="I763" s="62"/>
    </row>
    <row r="764" spans="9:9" x14ac:dyDescent="0.25">
      <c r="I764" s="62"/>
    </row>
    <row r="765" spans="9:9" x14ac:dyDescent="0.25">
      <c r="I765" s="62"/>
    </row>
    <row r="766" spans="9:9" x14ac:dyDescent="0.25">
      <c r="I766" s="62"/>
    </row>
    <row r="767" spans="9:9" x14ac:dyDescent="0.25">
      <c r="I767" s="62"/>
    </row>
    <row r="768" spans="9:9" x14ac:dyDescent="0.25">
      <c r="I768" s="62"/>
    </row>
    <row r="769" spans="9:9" x14ac:dyDescent="0.25">
      <c r="I769" s="62"/>
    </row>
    <row r="770" spans="9:9" x14ac:dyDescent="0.25">
      <c r="I770" s="62"/>
    </row>
    <row r="771" spans="9:9" x14ac:dyDescent="0.25">
      <c r="I771" s="62"/>
    </row>
    <row r="772" spans="9:9" x14ac:dyDescent="0.25">
      <c r="I772" s="62"/>
    </row>
    <row r="773" spans="9:9" x14ac:dyDescent="0.25">
      <c r="I773" s="62"/>
    </row>
    <row r="774" spans="9:9" x14ac:dyDescent="0.25">
      <c r="I774" s="62"/>
    </row>
    <row r="775" spans="9:9" x14ac:dyDescent="0.25">
      <c r="I775" s="62"/>
    </row>
    <row r="776" spans="9:9" x14ac:dyDescent="0.25">
      <c r="I776" s="62"/>
    </row>
    <row r="777" spans="9:9" x14ac:dyDescent="0.25">
      <c r="I777" s="62"/>
    </row>
    <row r="778" spans="9:9" x14ac:dyDescent="0.25">
      <c r="I778" s="62"/>
    </row>
    <row r="779" spans="9:9" x14ac:dyDescent="0.25">
      <c r="I779" s="62"/>
    </row>
    <row r="780" spans="9:9" x14ac:dyDescent="0.25">
      <c r="I780" s="62"/>
    </row>
    <row r="781" spans="9:9" x14ac:dyDescent="0.25">
      <c r="I781" s="62"/>
    </row>
    <row r="782" spans="9:9" x14ac:dyDescent="0.25">
      <c r="I782" s="62"/>
    </row>
    <row r="783" spans="9:9" x14ac:dyDescent="0.25">
      <c r="I783" s="62"/>
    </row>
    <row r="784" spans="9:9" x14ac:dyDescent="0.25">
      <c r="I784" s="62"/>
    </row>
    <row r="785" spans="9:9" x14ac:dyDescent="0.25">
      <c r="I785" s="62"/>
    </row>
    <row r="786" spans="9:9" x14ac:dyDescent="0.25">
      <c r="I786" s="62"/>
    </row>
    <row r="787" spans="9:9" x14ac:dyDescent="0.25">
      <c r="I787" s="62"/>
    </row>
    <row r="788" spans="9:9" x14ac:dyDescent="0.25">
      <c r="I788" s="62"/>
    </row>
    <row r="789" spans="9:9" x14ac:dyDescent="0.25">
      <c r="I789" s="62"/>
    </row>
    <row r="790" spans="9:9" x14ac:dyDescent="0.25">
      <c r="I790" s="62"/>
    </row>
    <row r="791" spans="9:9" x14ac:dyDescent="0.25">
      <c r="I791" s="62"/>
    </row>
    <row r="792" spans="9:9" x14ac:dyDescent="0.25">
      <c r="I792" s="62"/>
    </row>
    <row r="793" spans="9:9" x14ac:dyDescent="0.25">
      <c r="I793" s="62"/>
    </row>
    <row r="794" spans="9:9" x14ac:dyDescent="0.25">
      <c r="I794" s="62"/>
    </row>
    <row r="795" spans="9:9" x14ac:dyDescent="0.25">
      <c r="I795" s="62"/>
    </row>
    <row r="796" spans="9:9" x14ac:dyDescent="0.25">
      <c r="I796" s="62"/>
    </row>
    <row r="797" spans="9:9" x14ac:dyDescent="0.25">
      <c r="I797" s="62"/>
    </row>
    <row r="798" spans="9:9" x14ac:dyDescent="0.25">
      <c r="I798" s="62"/>
    </row>
    <row r="799" spans="9:9" x14ac:dyDescent="0.25">
      <c r="I799" s="62"/>
    </row>
    <row r="800" spans="9:9" x14ac:dyDescent="0.25">
      <c r="I800" s="62"/>
    </row>
    <row r="801" spans="9:9" x14ac:dyDescent="0.25">
      <c r="I801" s="62"/>
    </row>
    <row r="802" spans="9:9" x14ac:dyDescent="0.25">
      <c r="I802" s="62"/>
    </row>
    <row r="803" spans="9:9" x14ac:dyDescent="0.25">
      <c r="I803" s="62"/>
    </row>
    <row r="804" spans="9:9" x14ac:dyDescent="0.25">
      <c r="I804" s="62"/>
    </row>
    <row r="805" spans="9:9" x14ac:dyDescent="0.25">
      <c r="I805" s="62"/>
    </row>
    <row r="806" spans="9:9" x14ac:dyDescent="0.25">
      <c r="I806" s="62"/>
    </row>
    <row r="807" spans="9:9" x14ac:dyDescent="0.25">
      <c r="I807" s="62"/>
    </row>
    <row r="808" spans="9:9" x14ac:dyDescent="0.25">
      <c r="I808" s="62"/>
    </row>
    <row r="809" spans="9:9" x14ac:dyDescent="0.25">
      <c r="I809" s="62"/>
    </row>
    <row r="810" spans="9:9" x14ac:dyDescent="0.25">
      <c r="I810" s="62"/>
    </row>
    <row r="811" spans="9:9" x14ac:dyDescent="0.25">
      <c r="I811" s="62"/>
    </row>
    <row r="812" spans="9:9" x14ac:dyDescent="0.25">
      <c r="I812" s="62"/>
    </row>
    <row r="813" spans="9:9" x14ac:dyDescent="0.25">
      <c r="I813" s="62"/>
    </row>
    <row r="814" spans="9:9" x14ac:dyDescent="0.25">
      <c r="I814" s="62"/>
    </row>
    <row r="815" spans="9:9" x14ac:dyDescent="0.25">
      <c r="I815" s="62"/>
    </row>
    <row r="816" spans="9:9" x14ac:dyDescent="0.25">
      <c r="I816" s="62"/>
    </row>
    <row r="817" spans="9:9" x14ac:dyDescent="0.25">
      <c r="I817" s="62"/>
    </row>
    <row r="818" spans="9:9" x14ac:dyDescent="0.25">
      <c r="I818" s="62"/>
    </row>
    <row r="819" spans="9:9" x14ac:dyDescent="0.25">
      <c r="I819" s="62"/>
    </row>
    <row r="820" spans="9:9" x14ac:dyDescent="0.25">
      <c r="I820" s="62"/>
    </row>
    <row r="821" spans="9:9" x14ac:dyDescent="0.25">
      <c r="I821" s="62"/>
    </row>
    <row r="822" spans="9:9" x14ac:dyDescent="0.25">
      <c r="I822" s="62"/>
    </row>
    <row r="823" spans="9:9" x14ac:dyDescent="0.25">
      <c r="I823" s="62"/>
    </row>
    <row r="824" spans="9:9" x14ac:dyDescent="0.25">
      <c r="I824" s="62"/>
    </row>
    <row r="825" spans="9:9" x14ac:dyDescent="0.25">
      <c r="I825" s="62"/>
    </row>
    <row r="826" spans="9:9" x14ac:dyDescent="0.25">
      <c r="I826" s="62"/>
    </row>
    <row r="827" spans="9:9" x14ac:dyDescent="0.25">
      <c r="I827" s="62"/>
    </row>
    <row r="828" spans="9:9" x14ac:dyDescent="0.25">
      <c r="I828" s="62"/>
    </row>
    <row r="829" spans="9:9" x14ac:dyDescent="0.25">
      <c r="I829" s="62"/>
    </row>
    <row r="830" spans="9:9" x14ac:dyDescent="0.25">
      <c r="I830" s="62"/>
    </row>
    <row r="831" spans="9:9" x14ac:dyDescent="0.25">
      <c r="I831" s="62"/>
    </row>
    <row r="832" spans="9:9" x14ac:dyDescent="0.25">
      <c r="I832" s="62"/>
    </row>
    <row r="833" spans="9:9" x14ac:dyDescent="0.25">
      <c r="I833" s="62"/>
    </row>
    <row r="834" spans="9:9" x14ac:dyDescent="0.25">
      <c r="I834" s="62"/>
    </row>
    <row r="835" spans="9:9" x14ac:dyDescent="0.25">
      <c r="I835" s="62"/>
    </row>
    <row r="836" spans="9:9" x14ac:dyDescent="0.25">
      <c r="I836" s="62"/>
    </row>
    <row r="837" spans="9:9" x14ac:dyDescent="0.25">
      <c r="I837" s="62"/>
    </row>
    <row r="838" spans="9:9" x14ac:dyDescent="0.25">
      <c r="I838" s="62"/>
    </row>
    <row r="839" spans="9:9" x14ac:dyDescent="0.25">
      <c r="I839" s="62"/>
    </row>
    <row r="840" spans="9:9" x14ac:dyDescent="0.25">
      <c r="I840" s="62"/>
    </row>
    <row r="841" spans="9:9" x14ac:dyDescent="0.25">
      <c r="I841" s="62"/>
    </row>
    <row r="842" spans="9:9" x14ac:dyDescent="0.25">
      <c r="I842" s="62"/>
    </row>
    <row r="843" spans="9:9" x14ac:dyDescent="0.25">
      <c r="I843" s="62"/>
    </row>
    <row r="844" spans="9:9" x14ac:dyDescent="0.25">
      <c r="I844" s="62"/>
    </row>
    <row r="845" spans="9:9" x14ac:dyDescent="0.25">
      <c r="I845" s="62"/>
    </row>
    <row r="846" spans="9:9" x14ac:dyDescent="0.25">
      <c r="I846" s="62"/>
    </row>
    <row r="847" spans="9:9" x14ac:dyDescent="0.25">
      <c r="I847" s="62"/>
    </row>
    <row r="848" spans="9:9" x14ac:dyDescent="0.25">
      <c r="I848" s="62"/>
    </row>
    <row r="849" spans="9:9" x14ac:dyDescent="0.25">
      <c r="I849" s="62"/>
    </row>
    <row r="850" spans="9:9" x14ac:dyDescent="0.25">
      <c r="I850" s="62"/>
    </row>
    <row r="851" spans="9:9" x14ac:dyDescent="0.25">
      <c r="I851" s="62"/>
    </row>
    <row r="852" spans="9:9" x14ac:dyDescent="0.25">
      <c r="I852" s="62"/>
    </row>
    <row r="853" spans="9:9" x14ac:dyDescent="0.25">
      <c r="I853" s="62"/>
    </row>
    <row r="854" spans="9:9" x14ac:dyDescent="0.25">
      <c r="I854" s="62"/>
    </row>
    <row r="855" spans="9:9" x14ac:dyDescent="0.25">
      <c r="I855" s="62"/>
    </row>
    <row r="856" spans="9:9" x14ac:dyDescent="0.25">
      <c r="I856" s="62"/>
    </row>
    <row r="857" spans="9:9" x14ac:dyDescent="0.25">
      <c r="I857" s="62"/>
    </row>
    <row r="858" spans="9:9" x14ac:dyDescent="0.25">
      <c r="I858" s="62"/>
    </row>
    <row r="859" spans="9:9" x14ac:dyDescent="0.25">
      <c r="I859" s="62"/>
    </row>
    <row r="860" spans="9:9" x14ac:dyDescent="0.25">
      <c r="I860" s="62"/>
    </row>
    <row r="861" spans="9:9" x14ac:dyDescent="0.25">
      <c r="I861" s="62"/>
    </row>
    <row r="862" spans="9:9" x14ac:dyDescent="0.25">
      <c r="I862" s="62"/>
    </row>
    <row r="863" spans="9:9" x14ac:dyDescent="0.25">
      <c r="I863" s="62"/>
    </row>
    <row r="864" spans="9:9" x14ac:dyDescent="0.25">
      <c r="I864" s="62"/>
    </row>
    <row r="865" spans="9:9" x14ac:dyDescent="0.25">
      <c r="I865" s="62"/>
    </row>
    <row r="866" spans="9:9" x14ac:dyDescent="0.25">
      <c r="I866" s="62"/>
    </row>
    <row r="867" spans="9:9" x14ac:dyDescent="0.25">
      <c r="I867" s="62"/>
    </row>
    <row r="868" spans="9:9" x14ac:dyDescent="0.25">
      <c r="I868" s="62"/>
    </row>
    <row r="869" spans="9:9" x14ac:dyDescent="0.25">
      <c r="I869" s="62"/>
    </row>
    <row r="870" spans="9:9" x14ac:dyDescent="0.25">
      <c r="I870" s="62"/>
    </row>
    <row r="871" spans="9:9" x14ac:dyDescent="0.25">
      <c r="I871" s="62"/>
    </row>
    <row r="872" spans="9:9" x14ac:dyDescent="0.25">
      <c r="I872" s="62"/>
    </row>
    <row r="873" spans="9:9" x14ac:dyDescent="0.25">
      <c r="I873" s="62"/>
    </row>
    <row r="874" spans="9:9" x14ac:dyDescent="0.25">
      <c r="I874" s="62"/>
    </row>
    <row r="875" spans="9:9" x14ac:dyDescent="0.25">
      <c r="I875" s="62"/>
    </row>
    <row r="876" spans="9:9" x14ac:dyDescent="0.25">
      <c r="I876" s="62"/>
    </row>
    <row r="877" spans="9:9" x14ac:dyDescent="0.25">
      <c r="I877" s="62"/>
    </row>
    <row r="878" spans="9:9" x14ac:dyDescent="0.25">
      <c r="I878" s="62"/>
    </row>
    <row r="879" spans="9:9" x14ac:dyDescent="0.25">
      <c r="I879" s="62"/>
    </row>
    <row r="880" spans="9:9" x14ac:dyDescent="0.25">
      <c r="I880" s="62"/>
    </row>
    <row r="881" spans="9:9" x14ac:dyDescent="0.25">
      <c r="I881" s="62"/>
    </row>
    <row r="882" spans="9:9" x14ac:dyDescent="0.25">
      <c r="I882" s="62"/>
    </row>
    <row r="883" spans="9:9" x14ac:dyDescent="0.25">
      <c r="I883" s="62"/>
    </row>
    <row r="884" spans="9:9" x14ac:dyDescent="0.25">
      <c r="I884" s="62"/>
    </row>
    <row r="885" spans="9:9" x14ac:dyDescent="0.25">
      <c r="I885" s="62"/>
    </row>
    <row r="886" spans="9:9" x14ac:dyDescent="0.25">
      <c r="I886" s="62"/>
    </row>
    <row r="887" spans="9:9" x14ac:dyDescent="0.25">
      <c r="I887" s="62"/>
    </row>
    <row r="888" spans="9:9" x14ac:dyDescent="0.25">
      <c r="I888" s="62"/>
    </row>
    <row r="889" spans="9:9" x14ac:dyDescent="0.25">
      <c r="I889" s="62"/>
    </row>
    <row r="890" spans="9:9" x14ac:dyDescent="0.25">
      <c r="I890" s="62"/>
    </row>
    <row r="891" spans="9:9" x14ac:dyDescent="0.25">
      <c r="I891" s="62"/>
    </row>
    <row r="892" spans="9:9" x14ac:dyDescent="0.25">
      <c r="I892" s="62"/>
    </row>
    <row r="893" spans="9:9" x14ac:dyDescent="0.25">
      <c r="I893" s="62"/>
    </row>
    <row r="894" spans="9:9" x14ac:dyDescent="0.25">
      <c r="I894" s="62"/>
    </row>
    <row r="895" spans="9:9" x14ac:dyDescent="0.25">
      <c r="I895" s="62"/>
    </row>
    <row r="896" spans="9:9" x14ac:dyDescent="0.25">
      <c r="I896" s="62"/>
    </row>
    <row r="897" spans="9:9" x14ac:dyDescent="0.25">
      <c r="I897" s="62"/>
    </row>
    <row r="898" spans="9:9" x14ac:dyDescent="0.25">
      <c r="I898" s="62"/>
    </row>
    <row r="899" spans="9:9" x14ac:dyDescent="0.25">
      <c r="I899" s="62"/>
    </row>
    <row r="900" spans="9:9" x14ac:dyDescent="0.25">
      <c r="I900" s="62"/>
    </row>
    <row r="901" spans="9:9" x14ac:dyDescent="0.25">
      <c r="I901" s="62"/>
    </row>
    <row r="902" spans="9:9" x14ac:dyDescent="0.25">
      <c r="I902" s="62"/>
    </row>
    <row r="903" spans="9:9" x14ac:dyDescent="0.25">
      <c r="I903" s="62"/>
    </row>
    <row r="904" spans="9:9" x14ac:dyDescent="0.25">
      <c r="I904" s="62"/>
    </row>
    <row r="905" spans="9:9" x14ac:dyDescent="0.25">
      <c r="I905" s="62"/>
    </row>
    <row r="906" spans="9:9" x14ac:dyDescent="0.25">
      <c r="I906" s="62"/>
    </row>
    <row r="907" spans="9:9" x14ac:dyDescent="0.25">
      <c r="I907" s="62"/>
    </row>
    <row r="908" spans="9:9" x14ac:dyDescent="0.25">
      <c r="I908" s="62"/>
    </row>
    <row r="909" spans="9:9" x14ac:dyDescent="0.25">
      <c r="I909" s="62"/>
    </row>
    <row r="910" spans="9:9" x14ac:dyDescent="0.25">
      <c r="I910" s="62"/>
    </row>
    <row r="911" spans="9:9" x14ac:dyDescent="0.25">
      <c r="I911" s="62"/>
    </row>
    <row r="912" spans="9:9" x14ac:dyDescent="0.25">
      <c r="I912" s="62"/>
    </row>
    <row r="913" spans="9:9" x14ac:dyDescent="0.25">
      <c r="I913" s="62"/>
    </row>
    <row r="914" spans="9:9" x14ac:dyDescent="0.25">
      <c r="I914" s="62"/>
    </row>
    <row r="915" spans="9:9" x14ac:dyDescent="0.25">
      <c r="I915" s="62"/>
    </row>
    <row r="916" spans="9:9" x14ac:dyDescent="0.25">
      <c r="I916" s="62"/>
    </row>
    <row r="917" spans="9:9" x14ac:dyDescent="0.25">
      <c r="I917" s="62"/>
    </row>
    <row r="918" spans="9:9" x14ac:dyDescent="0.25">
      <c r="I918" s="62"/>
    </row>
    <row r="919" spans="9:9" x14ac:dyDescent="0.25">
      <c r="I919" s="62"/>
    </row>
    <row r="920" spans="9:9" x14ac:dyDescent="0.25">
      <c r="I920" s="62"/>
    </row>
    <row r="921" spans="9:9" x14ac:dyDescent="0.25">
      <c r="I921" s="62"/>
    </row>
    <row r="922" spans="9:9" x14ac:dyDescent="0.25">
      <c r="I922" s="62"/>
    </row>
    <row r="923" spans="9:9" x14ac:dyDescent="0.25">
      <c r="I923" s="62"/>
    </row>
    <row r="924" spans="9:9" x14ac:dyDescent="0.25">
      <c r="I924" s="62"/>
    </row>
    <row r="925" spans="9:9" x14ac:dyDescent="0.25">
      <c r="I925" s="62"/>
    </row>
    <row r="926" spans="9:9" x14ac:dyDescent="0.25">
      <c r="I926" s="62"/>
    </row>
    <row r="927" spans="9:9" x14ac:dyDescent="0.25">
      <c r="I927" s="62"/>
    </row>
    <row r="928" spans="9:9" x14ac:dyDescent="0.25">
      <c r="I928" s="62"/>
    </row>
    <row r="929" spans="9:9" x14ac:dyDescent="0.25">
      <c r="I929" s="62"/>
    </row>
    <row r="930" spans="9:9" x14ac:dyDescent="0.25">
      <c r="I930" s="62"/>
    </row>
    <row r="931" spans="9:9" x14ac:dyDescent="0.25">
      <c r="I931" s="62"/>
    </row>
    <row r="932" spans="9:9" x14ac:dyDescent="0.25">
      <c r="I932" s="62"/>
    </row>
    <row r="933" spans="9:9" x14ac:dyDescent="0.25">
      <c r="I933" s="62"/>
    </row>
    <row r="934" spans="9:9" x14ac:dyDescent="0.25">
      <c r="I934" s="62"/>
    </row>
    <row r="935" spans="9:9" x14ac:dyDescent="0.25">
      <c r="I935" s="62"/>
    </row>
    <row r="936" spans="9:9" x14ac:dyDescent="0.25">
      <c r="I936" s="62"/>
    </row>
    <row r="937" spans="9:9" x14ac:dyDescent="0.25">
      <c r="I937" s="62"/>
    </row>
    <row r="938" spans="9:9" x14ac:dyDescent="0.25">
      <c r="I938" s="62"/>
    </row>
    <row r="939" spans="9:9" x14ac:dyDescent="0.25">
      <c r="I939" s="62"/>
    </row>
    <row r="940" spans="9:9" x14ac:dyDescent="0.25">
      <c r="I940" s="62"/>
    </row>
    <row r="941" spans="9:9" x14ac:dyDescent="0.25">
      <c r="I941" s="62"/>
    </row>
    <row r="942" spans="9:9" x14ac:dyDescent="0.25">
      <c r="I942" s="62"/>
    </row>
    <row r="943" spans="9:9" x14ac:dyDescent="0.25">
      <c r="I943" s="62"/>
    </row>
    <row r="944" spans="9:9" x14ac:dyDescent="0.25">
      <c r="I944" s="62"/>
    </row>
    <row r="945" spans="9:9" x14ac:dyDescent="0.25">
      <c r="I945" s="62"/>
    </row>
    <row r="946" spans="9:9" x14ac:dyDescent="0.25">
      <c r="I946" s="62"/>
    </row>
    <row r="947" spans="9:9" x14ac:dyDescent="0.25">
      <c r="I947" s="62"/>
    </row>
    <row r="948" spans="9:9" x14ac:dyDescent="0.25">
      <c r="I948" s="62"/>
    </row>
    <row r="949" spans="9:9" x14ac:dyDescent="0.25">
      <c r="I949" s="62"/>
    </row>
    <row r="950" spans="9:9" x14ac:dyDescent="0.25">
      <c r="I950" s="62"/>
    </row>
    <row r="951" spans="9:9" x14ac:dyDescent="0.25">
      <c r="I951" s="62"/>
    </row>
    <row r="952" spans="9:9" x14ac:dyDescent="0.25">
      <c r="I952" s="62"/>
    </row>
    <row r="953" spans="9:9" x14ac:dyDescent="0.25">
      <c r="I953" s="62"/>
    </row>
    <row r="954" spans="9:9" x14ac:dyDescent="0.25">
      <c r="I954" s="62"/>
    </row>
    <row r="955" spans="9:9" x14ac:dyDescent="0.25">
      <c r="I955" s="62"/>
    </row>
    <row r="956" spans="9:9" x14ac:dyDescent="0.25">
      <c r="I956" s="62"/>
    </row>
    <row r="957" spans="9:9" x14ac:dyDescent="0.25">
      <c r="I957" s="62"/>
    </row>
    <row r="958" spans="9:9" x14ac:dyDescent="0.25">
      <c r="I958" s="62"/>
    </row>
    <row r="959" spans="9:9" x14ac:dyDescent="0.25">
      <c r="I959" s="62"/>
    </row>
    <row r="960" spans="9:9" x14ac:dyDescent="0.25">
      <c r="I960" s="62"/>
    </row>
    <row r="961" spans="9:9" x14ac:dyDescent="0.25">
      <c r="I961" s="62"/>
    </row>
    <row r="962" spans="9:9" x14ac:dyDescent="0.25">
      <c r="I962" s="62"/>
    </row>
    <row r="963" spans="9:9" x14ac:dyDescent="0.25">
      <c r="I963" s="62"/>
    </row>
    <row r="964" spans="9:9" x14ac:dyDescent="0.25">
      <c r="I964" s="62"/>
    </row>
    <row r="965" spans="9:9" x14ac:dyDescent="0.25">
      <c r="I965" s="62"/>
    </row>
    <row r="966" spans="9:9" x14ac:dyDescent="0.25">
      <c r="I966" s="62"/>
    </row>
    <row r="967" spans="9:9" x14ac:dyDescent="0.25">
      <c r="I967" s="62"/>
    </row>
    <row r="968" spans="9:9" x14ac:dyDescent="0.25">
      <c r="I968" s="62"/>
    </row>
    <row r="969" spans="9:9" x14ac:dyDescent="0.25">
      <c r="I969" s="62"/>
    </row>
    <row r="970" spans="9:9" x14ac:dyDescent="0.25">
      <c r="I970" s="62"/>
    </row>
    <row r="971" spans="9:9" x14ac:dyDescent="0.25">
      <c r="I971" s="62"/>
    </row>
    <row r="972" spans="9:9" x14ac:dyDescent="0.25">
      <c r="I972" s="62"/>
    </row>
    <row r="973" spans="9:9" x14ac:dyDescent="0.25">
      <c r="I973" s="62"/>
    </row>
    <row r="974" spans="9:9" x14ac:dyDescent="0.25">
      <c r="I974" s="62"/>
    </row>
    <row r="975" spans="9:9" x14ac:dyDescent="0.25">
      <c r="I975" s="62"/>
    </row>
    <row r="976" spans="9:9" x14ac:dyDescent="0.25">
      <c r="I976" s="62"/>
    </row>
    <row r="977" spans="9:9" x14ac:dyDescent="0.25">
      <c r="I977" s="62"/>
    </row>
    <row r="978" spans="9:9" x14ac:dyDescent="0.25">
      <c r="I978" s="62"/>
    </row>
    <row r="979" spans="9:9" x14ac:dyDescent="0.25">
      <c r="I979" s="62"/>
    </row>
    <row r="980" spans="9:9" x14ac:dyDescent="0.25">
      <c r="I980" s="62"/>
    </row>
    <row r="981" spans="9:9" x14ac:dyDescent="0.25">
      <c r="I981" s="62"/>
    </row>
    <row r="982" spans="9:9" x14ac:dyDescent="0.25">
      <c r="I982" s="62"/>
    </row>
    <row r="983" spans="9:9" x14ac:dyDescent="0.25">
      <c r="I983" s="62"/>
    </row>
    <row r="984" spans="9:9" x14ac:dyDescent="0.25">
      <c r="I984" s="62"/>
    </row>
    <row r="985" spans="9:9" x14ac:dyDescent="0.25">
      <c r="I985" s="62"/>
    </row>
    <row r="986" spans="9:9" x14ac:dyDescent="0.25">
      <c r="I986" s="62"/>
    </row>
    <row r="987" spans="9:9" x14ac:dyDescent="0.25">
      <c r="I987" s="62"/>
    </row>
    <row r="988" spans="9:9" x14ac:dyDescent="0.25">
      <c r="I988" s="62"/>
    </row>
    <row r="989" spans="9:9" x14ac:dyDescent="0.25">
      <c r="I989" s="62"/>
    </row>
    <row r="990" spans="9:9" x14ac:dyDescent="0.25">
      <c r="I990" s="62"/>
    </row>
    <row r="991" spans="9:9" x14ac:dyDescent="0.25">
      <c r="I991" s="62"/>
    </row>
    <row r="992" spans="9:9" x14ac:dyDescent="0.25">
      <c r="I992" s="62"/>
    </row>
    <row r="993" spans="9:9" x14ac:dyDescent="0.25">
      <c r="I993" s="62"/>
    </row>
    <row r="994" spans="9:9" x14ac:dyDescent="0.25">
      <c r="I994" s="62"/>
    </row>
    <row r="995" spans="9:9" x14ac:dyDescent="0.25">
      <c r="I995" s="62"/>
    </row>
    <row r="996" spans="9:9" x14ac:dyDescent="0.25">
      <c r="I996" s="62"/>
    </row>
    <row r="997" spans="9:9" x14ac:dyDescent="0.25">
      <c r="I997" s="62"/>
    </row>
    <row r="998" spans="9:9" x14ac:dyDescent="0.25">
      <c r="I998" s="62"/>
    </row>
    <row r="999" spans="9:9" x14ac:dyDescent="0.25">
      <c r="I999" s="62"/>
    </row>
    <row r="1000" spans="9:9" x14ac:dyDescent="0.25">
      <c r="I1000" s="62"/>
    </row>
    <row r="1001" spans="9:9" x14ac:dyDescent="0.25">
      <c r="I1001" s="62"/>
    </row>
    <row r="1002" spans="9:9" x14ac:dyDescent="0.25">
      <c r="I1002" s="62"/>
    </row>
    <row r="1003" spans="9:9" x14ac:dyDescent="0.25">
      <c r="I1003" s="62"/>
    </row>
    <row r="1004" spans="9:9" x14ac:dyDescent="0.25">
      <c r="I1004" s="62"/>
    </row>
    <row r="1005" spans="9:9" x14ac:dyDescent="0.25">
      <c r="I1005" s="62"/>
    </row>
    <row r="1006" spans="9:9" x14ac:dyDescent="0.25">
      <c r="I1006" s="62"/>
    </row>
    <row r="1007" spans="9:9" x14ac:dyDescent="0.25">
      <c r="I1007" s="62"/>
    </row>
    <row r="1008" spans="9:9" x14ac:dyDescent="0.25">
      <c r="I1008" s="62"/>
    </row>
    <row r="1009" spans="9:9" x14ac:dyDescent="0.25">
      <c r="I1009" s="62"/>
    </row>
    <row r="1010" spans="9:9" x14ac:dyDescent="0.25">
      <c r="I1010" s="62"/>
    </row>
    <row r="1011" spans="9:9" x14ac:dyDescent="0.25">
      <c r="I1011" s="62"/>
    </row>
    <row r="1012" spans="9:9" x14ac:dyDescent="0.25">
      <c r="I1012" s="62"/>
    </row>
    <row r="1013" spans="9:9" x14ac:dyDescent="0.25">
      <c r="I1013" s="62"/>
    </row>
    <row r="1014" spans="9:9" x14ac:dyDescent="0.25">
      <c r="I1014" s="62"/>
    </row>
    <row r="1015" spans="9:9" x14ac:dyDescent="0.25">
      <c r="I1015" s="62"/>
    </row>
    <row r="1016" spans="9:9" x14ac:dyDescent="0.25">
      <c r="I1016" s="62"/>
    </row>
    <row r="1017" spans="9:9" x14ac:dyDescent="0.25">
      <c r="I1017" s="62"/>
    </row>
    <row r="1018" spans="9:9" x14ac:dyDescent="0.25">
      <c r="I1018" s="62"/>
    </row>
    <row r="1019" spans="9:9" x14ac:dyDescent="0.25">
      <c r="I1019" s="62"/>
    </row>
    <row r="1020" spans="9:9" x14ac:dyDescent="0.25">
      <c r="I1020" s="62"/>
    </row>
    <row r="1021" spans="9:9" x14ac:dyDescent="0.25">
      <c r="I1021" s="62"/>
    </row>
    <row r="1022" spans="9:9" x14ac:dyDescent="0.25">
      <c r="I1022" s="62"/>
    </row>
    <row r="1023" spans="9:9" x14ac:dyDescent="0.25">
      <c r="I1023" s="62"/>
    </row>
    <row r="1024" spans="9:9" x14ac:dyDescent="0.25">
      <c r="I1024" s="62"/>
    </row>
    <row r="1025" spans="9:9" x14ac:dyDescent="0.25">
      <c r="I1025" s="62"/>
    </row>
    <row r="1026" spans="9:9" x14ac:dyDescent="0.25">
      <c r="I1026" s="62"/>
    </row>
    <row r="1027" spans="9:9" x14ac:dyDescent="0.25">
      <c r="I1027" s="62"/>
    </row>
    <row r="1028" spans="9:9" x14ac:dyDescent="0.25">
      <c r="I1028" s="62"/>
    </row>
    <row r="1029" spans="9:9" x14ac:dyDescent="0.25">
      <c r="I1029" s="62"/>
    </row>
    <row r="1030" spans="9:9" x14ac:dyDescent="0.25">
      <c r="I1030" s="62"/>
    </row>
    <row r="1031" spans="9:9" x14ac:dyDescent="0.25">
      <c r="I1031" s="62"/>
    </row>
    <row r="1032" spans="9:9" x14ac:dyDescent="0.25">
      <c r="I1032" s="62"/>
    </row>
    <row r="1033" spans="9:9" x14ac:dyDescent="0.25">
      <c r="I1033" s="62"/>
    </row>
    <row r="1034" spans="9:9" x14ac:dyDescent="0.25">
      <c r="I1034" s="62"/>
    </row>
    <row r="1035" spans="9:9" x14ac:dyDescent="0.25">
      <c r="I1035" s="62"/>
    </row>
    <row r="1036" spans="9:9" x14ac:dyDescent="0.25">
      <c r="I1036" s="62"/>
    </row>
    <row r="1037" spans="9:9" x14ac:dyDescent="0.25">
      <c r="I1037" s="62"/>
    </row>
    <row r="1038" spans="9:9" x14ac:dyDescent="0.25">
      <c r="I1038" s="62"/>
    </row>
    <row r="1039" spans="9:9" x14ac:dyDescent="0.25">
      <c r="I1039" s="62"/>
    </row>
    <row r="1040" spans="9:9" x14ac:dyDescent="0.25">
      <c r="I1040" s="62"/>
    </row>
    <row r="1041" spans="9:9" x14ac:dyDescent="0.25">
      <c r="I1041" s="62"/>
    </row>
    <row r="1042" spans="9:9" x14ac:dyDescent="0.25">
      <c r="I1042" s="62"/>
    </row>
    <row r="1043" spans="9:9" x14ac:dyDescent="0.25">
      <c r="I1043" s="62"/>
    </row>
    <row r="1044" spans="9:9" x14ac:dyDescent="0.25">
      <c r="I1044" s="62"/>
    </row>
    <row r="1045" spans="9:9" x14ac:dyDescent="0.25">
      <c r="I1045" s="62"/>
    </row>
    <row r="1046" spans="9:9" x14ac:dyDescent="0.25">
      <c r="I1046" s="62"/>
    </row>
    <row r="1047" spans="9:9" x14ac:dyDescent="0.25">
      <c r="I1047" s="62"/>
    </row>
    <row r="1048" spans="9:9" x14ac:dyDescent="0.25">
      <c r="I1048" s="62"/>
    </row>
    <row r="1049" spans="9:9" x14ac:dyDescent="0.25">
      <c r="I1049" s="62"/>
    </row>
    <row r="1050" spans="9:9" x14ac:dyDescent="0.25">
      <c r="I1050" s="62"/>
    </row>
    <row r="1051" spans="9:9" x14ac:dyDescent="0.25">
      <c r="I1051" s="62"/>
    </row>
    <row r="1052" spans="9:9" x14ac:dyDescent="0.25">
      <c r="I1052" s="62"/>
    </row>
    <row r="1053" spans="9:9" x14ac:dyDescent="0.25">
      <c r="I1053" s="62"/>
    </row>
    <row r="1054" spans="9:9" x14ac:dyDescent="0.25">
      <c r="I1054" s="62"/>
    </row>
    <row r="1055" spans="9:9" x14ac:dyDescent="0.25">
      <c r="I1055" s="62"/>
    </row>
    <row r="1056" spans="9:9" x14ac:dyDescent="0.25">
      <c r="I1056" s="62"/>
    </row>
    <row r="1057" spans="9:9" x14ac:dyDescent="0.25">
      <c r="I1057" s="62"/>
    </row>
    <row r="1058" spans="9:9" x14ac:dyDescent="0.25">
      <c r="I1058" s="62"/>
    </row>
    <row r="1059" spans="9:9" x14ac:dyDescent="0.25">
      <c r="I1059" s="62"/>
    </row>
    <row r="1060" spans="9:9" x14ac:dyDescent="0.25">
      <c r="I1060" s="62"/>
    </row>
    <row r="1061" spans="9:9" x14ac:dyDescent="0.25">
      <c r="I1061" s="62"/>
    </row>
    <row r="1062" spans="9:9" x14ac:dyDescent="0.25">
      <c r="I1062" s="62"/>
    </row>
    <row r="1063" spans="9:9" x14ac:dyDescent="0.25">
      <c r="I1063" s="62"/>
    </row>
    <row r="1064" spans="9:9" x14ac:dyDescent="0.25">
      <c r="I1064" s="62"/>
    </row>
    <row r="1065" spans="9:9" x14ac:dyDescent="0.25">
      <c r="I1065" s="62"/>
    </row>
    <row r="1066" spans="9:9" x14ac:dyDescent="0.25">
      <c r="I1066" s="62"/>
    </row>
    <row r="1067" spans="9:9" x14ac:dyDescent="0.25">
      <c r="I1067" s="62"/>
    </row>
    <row r="1068" spans="9:9" x14ac:dyDescent="0.25">
      <c r="I1068" s="62"/>
    </row>
    <row r="1069" spans="9:9" x14ac:dyDescent="0.25">
      <c r="I1069" s="62"/>
    </row>
    <row r="1070" spans="9:9" x14ac:dyDescent="0.25">
      <c r="I1070" s="62"/>
    </row>
    <row r="1071" spans="9:9" x14ac:dyDescent="0.25">
      <c r="I1071" s="62"/>
    </row>
    <row r="1072" spans="9:9" x14ac:dyDescent="0.25">
      <c r="I1072" s="62"/>
    </row>
    <row r="1073" spans="9:9" x14ac:dyDescent="0.25">
      <c r="I1073" s="62"/>
    </row>
    <row r="1074" spans="9:9" x14ac:dyDescent="0.25">
      <c r="I1074" s="62"/>
    </row>
    <row r="1075" spans="9:9" x14ac:dyDescent="0.25">
      <c r="I1075" s="62"/>
    </row>
    <row r="1076" spans="9:9" x14ac:dyDescent="0.25">
      <c r="I1076" s="62"/>
    </row>
    <row r="1077" spans="9:9" x14ac:dyDescent="0.25">
      <c r="I1077" s="62"/>
    </row>
    <row r="1078" spans="9:9" x14ac:dyDescent="0.25">
      <c r="I1078" s="62"/>
    </row>
    <row r="1079" spans="9:9" x14ac:dyDescent="0.25">
      <c r="I1079" s="62"/>
    </row>
    <row r="1080" spans="9:9" x14ac:dyDescent="0.25">
      <c r="I1080" s="62"/>
    </row>
    <row r="1081" spans="9:9" x14ac:dyDescent="0.25">
      <c r="I1081" s="62"/>
    </row>
    <row r="1082" spans="9:9" x14ac:dyDescent="0.25">
      <c r="I1082" s="62"/>
    </row>
    <row r="1083" spans="9:9" x14ac:dyDescent="0.25">
      <c r="I1083" s="62"/>
    </row>
    <row r="1084" spans="9:9" x14ac:dyDescent="0.25">
      <c r="I1084" s="62"/>
    </row>
    <row r="1085" spans="9:9" x14ac:dyDescent="0.25">
      <c r="I1085" s="62"/>
    </row>
    <row r="1086" spans="9:9" x14ac:dyDescent="0.25">
      <c r="I1086" s="62"/>
    </row>
    <row r="1087" spans="9:9" x14ac:dyDescent="0.25">
      <c r="I1087" s="62"/>
    </row>
    <row r="1088" spans="9:9" x14ac:dyDescent="0.25">
      <c r="I1088" s="62"/>
    </row>
    <row r="1089" spans="9:9" x14ac:dyDescent="0.25">
      <c r="I1089" s="62"/>
    </row>
    <row r="1090" spans="9:9" x14ac:dyDescent="0.25">
      <c r="I1090" s="62"/>
    </row>
    <row r="1091" spans="9:9" x14ac:dyDescent="0.25">
      <c r="I1091" s="62"/>
    </row>
    <row r="1092" spans="9:9" x14ac:dyDescent="0.25">
      <c r="I1092" s="62"/>
    </row>
    <row r="1093" spans="9:9" x14ac:dyDescent="0.25">
      <c r="I1093" s="62"/>
    </row>
    <row r="1094" spans="9:9" x14ac:dyDescent="0.25">
      <c r="I1094" s="62"/>
    </row>
    <row r="1095" spans="9:9" x14ac:dyDescent="0.25">
      <c r="I1095" s="62"/>
    </row>
    <row r="1096" spans="9:9" x14ac:dyDescent="0.25">
      <c r="I1096" s="62"/>
    </row>
    <row r="1097" spans="9:9" x14ac:dyDescent="0.25">
      <c r="I1097" s="62"/>
    </row>
    <row r="1098" spans="9:9" x14ac:dyDescent="0.25">
      <c r="I1098" s="62"/>
    </row>
    <row r="1099" spans="9:9" x14ac:dyDescent="0.25">
      <c r="I1099" s="62"/>
    </row>
    <row r="1100" spans="9:9" x14ac:dyDescent="0.25">
      <c r="I1100" s="62"/>
    </row>
    <row r="1101" spans="9:9" x14ac:dyDescent="0.25">
      <c r="I1101" s="62"/>
    </row>
    <row r="1102" spans="9:9" x14ac:dyDescent="0.25">
      <c r="I1102" s="62"/>
    </row>
    <row r="1103" spans="9:9" x14ac:dyDescent="0.25">
      <c r="I1103" s="62"/>
    </row>
    <row r="1104" spans="9:9" x14ac:dyDescent="0.25">
      <c r="I1104" s="62"/>
    </row>
    <row r="1105" spans="9:9" x14ac:dyDescent="0.25">
      <c r="I1105" s="62"/>
    </row>
    <row r="1106" spans="9:9" x14ac:dyDescent="0.25">
      <c r="I1106" s="62"/>
    </row>
    <row r="1107" spans="9:9" x14ac:dyDescent="0.25">
      <c r="I1107" s="62"/>
    </row>
    <row r="1108" spans="9:9" x14ac:dyDescent="0.25">
      <c r="I1108" s="62"/>
    </row>
    <row r="1109" spans="9:9" x14ac:dyDescent="0.25">
      <c r="I1109" s="62"/>
    </row>
    <row r="1110" spans="9:9" x14ac:dyDescent="0.25">
      <c r="I1110" s="62"/>
    </row>
    <row r="1111" spans="9:9" x14ac:dyDescent="0.25">
      <c r="I1111" s="62"/>
    </row>
    <row r="1112" spans="9:9" x14ac:dyDescent="0.25">
      <c r="I1112" s="62"/>
    </row>
    <row r="1113" spans="9:9" x14ac:dyDescent="0.25">
      <c r="I1113" s="62"/>
    </row>
    <row r="1114" spans="9:9" x14ac:dyDescent="0.25">
      <c r="I1114" s="62"/>
    </row>
    <row r="1115" spans="9:9" x14ac:dyDescent="0.25">
      <c r="I1115" s="62"/>
    </row>
    <row r="1116" spans="9:9" x14ac:dyDescent="0.25">
      <c r="I1116" s="62"/>
    </row>
    <row r="1117" spans="9:9" x14ac:dyDescent="0.25">
      <c r="I1117" s="62"/>
    </row>
    <row r="1118" spans="9:9" x14ac:dyDescent="0.25">
      <c r="I1118" s="62"/>
    </row>
    <row r="1119" spans="9:9" x14ac:dyDescent="0.25">
      <c r="I1119" s="62"/>
    </row>
    <row r="1120" spans="9:9" x14ac:dyDescent="0.25">
      <c r="I1120" s="62"/>
    </row>
    <row r="1121" spans="9:9" x14ac:dyDescent="0.25">
      <c r="I1121" s="62"/>
    </row>
    <row r="1122" spans="9:9" x14ac:dyDescent="0.25">
      <c r="I1122" s="62"/>
    </row>
    <row r="1123" spans="9:9" x14ac:dyDescent="0.25">
      <c r="I1123" s="62"/>
    </row>
    <row r="1124" spans="9:9" x14ac:dyDescent="0.25">
      <c r="I1124" s="62"/>
    </row>
    <row r="1125" spans="9:9" x14ac:dyDescent="0.25">
      <c r="I1125" s="62"/>
    </row>
    <row r="1126" spans="9:9" x14ac:dyDescent="0.25">
      <c r="I1126" s="62"/>
    </row>
    <row r="1127" spans="9:9" x14ac:dyDescent="0.25">
      <c r="I1127" s="62"/>
    </row>
    <row r="1128" spans="9:9" x14ac:dyDescent="0.25">
      <c r="I1128" s="62"/>
    </row>
    <row r="1129" spans="9:9" x14ac:dyDescent="0.25">
      <c r="I1129" s="62"/>
    </row>
    <row r="1130" spans="9:9" x14ac:dyDescent="0.25">
      <c r="I1130" s="62"/>
    </row>
    <row r="1131" spans="9:9" x14ac:dyDescent="0.25">
      <c r="I1131" s="62"/>
    </row>
    <row r="1132" spans="9:9" x14ac:dyDescent="0.25">
      <c r="I1132" s="62"/>
    </row>
    <row r="1133" spans="9:9" x14ac:dyDescent="0.25">
      <c r="I1133" s="62"/>
    </row>
    <row r="1134" spans="9:9" x14ac:dyDescent="0.25">
      <c r="I1134" s="62"/>
    </row>
    <row r="1135" spans="9:9" x14ac:dyDescent="0.25">
      <c r="I1135" s="62"/>
    </row>
    <row r="1136" spans="9:9" x14ac:dyDescent="0.25">
      <c r="I1136" s="62"/>
    </row>
    <row r="1137" spans="9:9" x14ac:dyDescent="0.25">
      <c r="I1137" s="62"/>
    </row>
    <row r="1138" spans="9:9" x14ac:dyDescent="0.25">
      <c r="I1138" s="62"/>
    </row>
    <row r="1139" spans="9:9" x14ac:dyDescent="0.25">
      <c r="I1139" s="62"/>
    </row>
    <row r="1140" spans="9:9" x14ac:dyDescent="0.25">
      <c r="I1140" s="62"/>
    </row>
    <row r="1141" spans="9:9" x14ac:dyDescent="0.25">
      <c r="I1141" s="62"/>
    </row>
    <row r="1142" spans="9:9" x14ac:dyDescent="0.25">
      <c r="I1142" s="62"/>
    </row>
    <row r="1143" spans="9:9" x14ac:dyDescent="0.25">
      <c r="I1143" s="62"/>
    </row>
    <row r="1144" spans="9:9" x14ac:dyDescent="0.25">
      <c r="I1144" s="62"/>
    </row>
    <row r="1145" spans="9:9" x14ac:dyDescent="0.25">
      <c r="I1145" s="62"/>
    </row>
    <row r="1146" spans="9:9" x14ac:dyDescent="0.25">
      <c r="I1146" s="62"/>
    </row>
    <row r="1147" spans="9:9" x14ac:dyDescent="0.25">
      <c r="I1147" s="62"/>
    </row>
    <row r="1148" spans="9:9" x14ac:dyDescent="0.25">
      <c r="I1148" s="62"/>
    </row>
    <row r="1149" spans="9:9" x14ac:dyDescent="0.25">
      <c r="I1149" s="62"/>
    </row>
    <row r="1150" spans="9:9" x14ac:dyDescent="0.25">
      <c r="I1150" s="62"/>
    </row>
    <row r="1151" spans="9:9" x14ac:dyDescent="0.25">
      <c r="I1151" s="62"/>
    </row>
    <row r="1152" spans="9:9" x14ac:dyDescent="0.25">
      <c r="I1152" s="62"/>
    </row>
    <row r="1153" spans="9:9" x14ac:dyDescent="0.25">
      <c r="I1153" s="62"/>
    </row>
    <row r="1154" spans="9:9" x14ac:dyDescent="0.25">
      <c r="I1154" s="62"/>
    </row>
    <row r="1155" spans="9:9" x14ac:dyDescent="0.25">
      <c r="I1155" s="62"/>
    </row>
    <row r="1156" spans="9:9" x14ac:dyDescent="0.25">
      <c r="I1156" s="62"/>
    </row>
    <row r="1157" spans="9:9" x14ac:dyDescent="0.25">
      <c r="I1157" s="62"/>
    </row>
    <row r="1158" spans="9:9" x14ac:dyDescent="0.25">
      <c r="I1158" s="62"/>
    </row>
    <row r="1159" spans="9:9" x14ac:dyDescent="0.25">
      <c r="I1159" s="62"/>
    </row>
    <row r="1160" spans="9:9" x14ac:dyDescent="0.25">
      <c r="I1160" s="62"/>
    </row>
    <row r="1161" spans="9:9" x14ac:dyDescent="0.25">
      <c r="I1161" s="62"/>
    </row>
    <row r="1162" spans="9:9" x14ac:dyDescent="0.25">
      <c r="I1162" s="62"/>
    </row>
    <row r="1163" spans="9:9" x14ac:dyDescent="0.25">
      <c r="I1163" s="62"/>
    </row>
    <row r="1164" spans="9:9" x14ac:dyDescent="0.25">
      <c r="I1164" s="62"/>
    </row>
    <row r="1165" spans="9:9" x14ac:dyDescent="0.25">
      <c r="I1165" s="62"/>
    </row>
    <row r="1166" spans="9:9" x14ac:dyDescent="0.25">
      <c r="I1166" s="62"/>
    </row>
    <row r="1167" spans="9:9" x14ac:dyDescent="0.25">
      <c r="I1167" s="62"/>
    </row>
    <row r="1168" spans="9:9" x14ac:dyDescent="0.25">
      <c r="I1168" s="62"/>
    </row>
    <row r="1169" spans="9:9" x14ac:dyDescent="0.25">
      <c r="I1169" s="62"/>
    </row>
    <row r="1170" spans="9:9" x14ac:dyDescent="0.25">
      <c r="I1170" s="62"/>
    </row>
    <row r="1171" spans="9:9" x14ac:dyDescent="0.25">
      <c r="I1171" s="62"/>
    </row>
    <row r="1172" spans="9:9" x14ac:dyDescent="0.25">
      <c r="I1172" s="62"/>
    </row>
    <row r="1173" spans="9:9" x14ac:dyDescent="0.25">
      <c r="I1173" s="62"/>
    </row>
    <row r="1174" spans="9:9" x14ac:dyDescent="0.25">
      <c r="I1174" s="62"/>
    </row>
    <row r="1175" spans="9:9" x14ac:dyDescent="0.25">
      <c r="I1175" s="62"/>
    </row>
    <row r="1176" spans="9:9" x14ac:dyDescent="0.25">
      <c r="I1176" s="62"/>
    </row>
    <row r="1177" spans="9:9" x14ac:dyDescent="0.25">
      <c r="I1177" s="62"/>
    </row>
    <row r="1178" spans="9:9" x14ac:dyDescent="0.25">
      <c r="I1178" s="62"/>
    </row>
    <row r="1179" spans="9:9" x14ac:dyDescent="0.25">
      <c r="I1179" s="62"/>
    </row>
    <row r="1180" spans="9:9" x14ac:dyDescent="0.25">
      <c r="I1180" s="62"/>
    </row>
    <row r="1181" spans="9:9" x14ac:dyDescent="0.25">
      <c r="I1181" s="62"/>
    </row>
    <row r="1182" spans="9:9" x14ac:dyDescent="0.25">
      <c r="I1182" s="62"/>
    </row>
    <row r="1183" spans="9:9" x14ac:dyDescent="0.25">
      <c r="I1183" s="62"/>
    </row>
    <row r="1184" spans="9:9" x14ac:dyDescent="0.25">
      <c r="I1184" s="62"/>
    </row>
    <row r="1185" spans="9:9" x14ac:dyDescent="0.25">
      <c r="I1185" s="62"/>
    </row>
    <row r="1186" spans="9:9" x14ac:dyDescent="0.25">
      <c r="I1186" s="62"/>
    </row>
    <row r="1187" spans="9:9" x14ac:dyDescent="0.25">
      <c r="I1187" s="62"/>
    </row>
    <row r="1188" spans="9:9" x14ac:dyDescent="0.25">
      <c r="I1188" s="62"/>
    </row>
    <row r="1189" spans="9:9" x14ac:dyDescent="0.25">
      <c r="I1189" s="62"/>
    </row>
    <row r="1190" spans="9:9" x14ac:dyDescent="0.25">
      <c r="I1190" s="62"/>
    </row>
    <row r="1191" spans="9:9" x14ac:dyDescent="0.25">
      <c r="I1191" s="62"/>
    </row>
    <row r="1192" spans="9:9" x14ac:dyDescent="0.25">
      <c r="I1192" s="62"/>
    </row>
    <row r="1193" spans="9:9" x14ac:dyDescent="0.25">
      <c r="I1193" s="62"/>
    </row>
    <row r="1194" spans="9:9" x14ac:dyDescent="0.25">
      <c r="I1194" s="62"/>
    </row>
    <row r="1195" spans="9:9" x14ac:dyDescent="0.25">
      <c r="I1195" s="62"/>
    </row>
    <row r="1196" spans="9:9" x14ac:dyDescent="0.25">
      <c r="I1196" s="62"/>
    </row>
    <row r="1197" spans="9:9" x14ac:dyDescent="0.25">
      <c r="I1197" s="62"/>
    </row>
    <row r="1198" spans="9:9" x14ac:dyDescent="0.25">
      <c r="I1198" s="62"/>
    </row>
    <row r="1199" spans="9:9" x14ac:dyDescent="0.25">
      <c r="I1199" s="62"/>
    </row>
    <row r="1200" spans="9:9" x14ac:dyDescent="0.25">
      <c r="I1200" s="62"/>
    </row>
    <row r="1201" spans="9:9" x14ac:dyDescent="0.25">
      <c r="I1201" s="62"/>
    </row>
    <row r="1202" spans="9:9" x14ac:dyDescent="0.25">
      <c r="I1202" s="62"/>
    </row>
    <row r="1203" spans="9:9" x14ac:dyDescent="0.25">
      <c r="I1203" s="62"/>
    </row>
    <row r="1204" spans="9:9" x14ac:dyDescent="0.25">
      <c r="I1204" s="62"/>
    </row>
    <row r="1205" spans="9:9" x14ac:dyDescent="0.25">
      <c r="I1205" s="62"/>
    </row>
    <row r="1206" spans="9:9" x14ac:dyDescent="0.25">
      <c r="I1206" s="62"/>
    </row>
    <row r="1207" spans="9:9" x14ac:dyDescent="0.25">
      <c r="I1207" s="62"/>
    </row>
    <row r="1208" spans="9:9" x14ac:dyDescent="0.25">
      <c r="I1208" s="62"/>
    </row>
    <row r="1209" spans="9:9" x14ac:dyDescent="0.25">
      <c r="I1209" s="62"/>
    </row>
    <row r="1210" spans="9:9" x14ac:dyDescent="0.25">
      <c r="I1210" s="62"/>
    </row>
    <row r="1211" spans="9:9" x14ac:dyDescent="0.25">
      <c r="I1211" s="62"/>
    </row>
    <row r="1212" spans="9:9" x14ac:dyDescent="0.25">
      <c r="I1212" s="62"/>
    </row>
    <row r="1213" spans="9:9" x14ac:dyDescent="0.25">
      <c r="I1213" s="62"/>
    </row>
    <row r="1214" spans="9:9" x14ac:dyDescent="0.25">
      <c r="I1214" s="62"/>
    </row>
    <row r="1215" spans="9:9" x14ac:dyDescent="0.25">
      <c r="I1215" s="62"/>
    </row>
    <row r="1216" spans="9:9" x14ac:dyDescent="0.25">
      <c r="I1216" s="62"/>
    </row>
    <row r="1217" spans="9:9" x14ac:dyDescent="0.25">
      <c r="I1217" s="62"/>
    </row>
    <row r="1218" spans="9:9" x14ac:dyDescent="0.25">
      <c r="I1218" s="62"/>
    </row>
    <row r="1219" spans="9:9" x14ac:dyDescent="0.25">
      <c r="I1219" s="62"/>
    </row>
    <row r="1220" spans="9:9" x14ac:dyDescent="0.25">
      <c r="I1220" s="62"/>
    </row>
    <row r="1221" spans="9:9" x14ac:dyDescent="0.25">
      <c r="I1221" s="62"/>
    </row>
    <row r="1222" spans="9:9" x14ac:dyDescent="0.25">
      <c r="I1222" s="62"/>
    </row>
    <row r="1223" spans="9:9" x14ac:dyDescent="0.25">
      <c r="I1223" s="62"/>
    </row>
    <row r="1224" spans="9:9" x14ac:dyDescent="0.25">
      <c r="I1224" s="62"/>
    </row>
    <row r="1225" spans="9:9" x14ac:dyDescent="0.25">
      <c r="I1225" s="62"/>
    </row>
    <row r="1226" spans="9:9" x14ac:dyDescent="0.25">
      <c r="I1226" s="62"/>
    </row>
    <row r="1227" spans="9:9" x14ac:dyDescent="0.25">
      <c r="I1227" s="62"/>
    </row>
    <row r="1228" spans="9:9" x14ac:dyDescent="0.25">
      <c r="I1228" s="62"/>
    </row>
    <row r="1229" spans="9:9" x14ac:dyDescent="0.25">
      <c r="I1229" s="62"/>
    </row>
    <row r="1230" spans="9:9" x14ac:dyDescent="0.25">
      <c r="I1230" s="62"/>
    </row>
    <row r="1231" spans="9:9" x14ac:dyDescent="0.25">
      <c r="I1231" s="62"/>
    </row>
    <row r="1232" spans="9:9" x14ac:dyDescent="0.25">
      <c r="I1232" s="62"/>
    </row>
    <row r="1233" spans="9:9" x14ac:dyDescent="0.25">
      <c r="I1233" s="62"/>
    </row>
    <row r="1234" spans="9:9" x14ac:dyDescent="0.25">
      <c r="I1234" s="62"/>
    </row>
    <row r="1235" spans="9:9" x14ac:dyDescent="0.25">
      <c r="I1235" s="62"/>
    </row>
    <row r="1236" spans="9:9" x14ac:dyDescent="0.25">
      <c r="I1236" s="62"/>
    </row>
    <row r="1237" spans="9:9" x14ac:dyDescent="0.25">
      <c r="I1237" s="62"/>
    </row>
    <row r="1238" spans="9:9" x14ac:dyDescent="0.25">
      <c r="I1238" s="62"/>
    </row>
    <row r="1239" spans="9:9" x14ac:dyDescent="0.25">
      <c r="I1239" s="62"/>
    </row>
    <row r="1240" spans="9:9" x14ac:dyDescent="0.25">
      <c r="I1240" s="62"/>
    </row>
    <row r="1241" spans="9:9" x14ac:dyDescent="0.25">
      <c r="I1241" s="62"/>
    </row>
    <row r="1242" spans="9:9" x14ac:dyDescent="0.25">
      <c r="I1242" s="62"/>
    </row>
    <row r="1243" spans="9:9" x14ac:dyDescent="0.25">
      <c r="I1243" s="62"/>
    </row>
    <row r="1244" spans="9:9" x14ac:dyDescent="0.25">
      <c r="I1244" s="62"/>
    </row>
    <row r="1245" spans="9:9" x14ac:dyDescent="0.25">
      <c r="I1245" s="62"/>
    </row>
    <row r="1246" spans="9:9" x14ac:dyDescent="0.25">
      <c r="I1246" s="62"/>
    </row>
    <row r="1247" spans="9:9" x14ac:dyDescent="0.25">
      <c r="I1247" s="62"/>
    </row>
    <row r="1248" spans="9:9" x14ac:dyDescent="0.25">
      <c r="I1248" s="62"/>
    </row>
    <row r="1249" spans="9:9" x14ac:dyDescent="0.25">
      <c r="I1249" s="62"/>
    </row>
    <row r="1250" spans="9:9" x14ac:dyDescent="0.25">
      <c r="I1250" s="62"/>
    </row>
    <row r="1251" spans="9:9" x14ac:dyDescent="0.25">
      <c r="I1251" s="62"/>
    </row>
    <row r="1252" spans="9:9" x14ac:dyDescent="0.25">
      <c r="I1252" s="62"/>
    </row>
    <row r="1253" spans="9:9" x14ac:dyDescent="0.25">
      <c r="I1253" s="62"/>
    </row>
    <row r="1254" spans="9:9" x14ac:dyDescent="0.25">
      <c r="I1254" s="62"/>
    </row>
    <row r="1255" spans="9:9" x14ac:dyDescent="0.25">
      <c r="I1255" s="62"/>
    </row>
    <row r="1256" spans="9:9" x14ac:dyDescent="0.25">
      <c r="I1256" s="62"/>
    </row>
    <row r="1257" spans="9:9" x14ac:dyDescent="0.25">
      <c r="I1257" s="62"/>
    </row>
    <row r="1258" spans="9:9" x14ac:dyDescent="0.25">
      <c r="I1258" s="62"/>
    </row>
    <row r="1259" spans="9:9" x14ac:dyDescent="0.25">
      <c r="I1259" s="62"/>
    </row>
    <row r="1260" spans="9:9" x14ac:dyDescent="0.25">
      <c r="I1260" s="62"/>
    </row>
    <row r="1261" spans="9:9" x14ac:dyDescent="0.25">
      <c r="I1261" s="62"/>
    </row>
    <row r="1262" spans="9:9" x14ac:dyDescent="0.25">
      <c r="I1262" s="62"/>
    </row>
    <row r="1263" spans="9:9" x14ac:dyDescent="0.25">
      <c r="I1263" s="62"/>
    </row>
    <row r="1264" spans="9:9" x14ac:dyDescent="0.25">
      <c r="I1264" s="62"/>
    </row>
    <row r="1265" spans="9:9" x14ac:dyDescent="0.25">
      <c r="I1265" s="62"/>
    </row>
    <row r="1266" spans="9:9" x14ac:dyDescent="0.25">
      <c r="I1266" s="62"/>
    </row>
    <row r="1267" spans="9:9" x14ac:dyDescent="0.25">
      <c r="I1267" s="62"/>
    </row>
    <row r="1268" spans="9:9" x14ac:dyDescent="0.25">
      <c r="I1268" s="62"/>
    </row>
    <row r="1269" spans="9:9" x14ac:dyDescent="0.25">
      <c r="I1269" s="62"/>
    </row>
    <row r="1270" spans="9:9" x14ac:dyDescent="0.25">
      <c r="I1270" s="62"/>
    </row>
    <row r="1271" spans="9:9" x14ac:dyDescent="0.25">
      <c r="I1271" s="62"/>
    </row>
    <row r="1272" spans="9:9" x14ac:dyDescent="0.25">
      <c r="I1272" s="62"/>
    </row>
    <row r="1273" spans="9:9" x14ac:dyDescent="0.25">
      <c r="I1273" s="62"/>
    </row>
    <row r="1274" spans="9:9" x14ac:dyDescent="0.25">
      <c r="I1274" s="62"/>
    </row>
    <row r="1275" spans="9:9" x14ac:dyDescent="0.25">
      <c r="I1275" s="62"/>
    </row>
    <row r="1276" spans="9:9" x14ac:dyDescent="0.25">
      <c r="I1276" s="62"/>
    </row>
    <row r="1277" spans="9:9" x14ac:dyDescent="0.25">
      <c r="I1277" s="62"/>
    </row>
    <row r="1278" spans="9:9" x14ac:dyDescent="0.25">
      <c r="I1278" s="62"/>
    </row>
    <row r="1279" spans="9:9" x14ac:dyDescent="0.25">
      <c r="I1279" s="62"/>
    </row>
    <row r="1280" spans="9:9" x14ac:dyDescent="0.25">
      <c r="I1280" s="62"/>
    </row>
    <row r="1281" spans="9:9" x14ac:dyDescent="0.25">
      <c r="I1281" s="62"/>
    </row>
    <row r="1282" spans="9:9" x14ac:dyDescent="0.25">
      <c r="I1282" s="62"/>
    </row>
    <row r="1283" spans="9:9" x14ac:dyDescent="0.25">
      <c r="I1283" s="62"/>
    </row>
    <row r="1284" spans="9:9" x14ac:dyDescent="0.25">
      <c r="I1284" s="62"/>
    </row>
    <row r="1285" spans="9:9" x14ac:dyDescent="0.25">
      <c r="I1285" s="62"/>
    </row>
    <row r="1286" spans="9:9" x14ac:dyDescent="0.25">
      <c r="I1286" s="62"/>
    </row>
    <row r="1287" spans="9:9" x14ac:dyDescent="0.25">
      <c r="I1287" s="62"/>
    </row>
    <row r="1288" spans="9:9" x14ac:dyDescent="0.25">
      <c r="I1288" s="62"/>
    </row>
    <row r="1289" spans="9:9" x14ac:dyDescent="0.25">
      <c r="I1289" s="62"/>
    </row>
    <row r="1290" spans="9:9" x14ac:dyDescent="0.25">
      <c r="I1290" s="62"/>
    </row>
    <row r="1291" spans="9:9" x14ac:dyDescent="0.25">
      <c r="I1291" s="62"/>
    </row>
    <row r="1292" spans="9:9" x14ac:dyDescent="0.25">
      <c r="I1292" s="62"/>
    </row>
    <row r="1293" spans="9:9" x14ac:dyDescent="0.25">
      <c r="I1293" s="62"/>
    </row>
    <row r="1294" spans="9:9" x14ac:dyDescent="0.25">
      <c r="I1294" s="62"/>
    </row>
    <row r="1295" spans="9:9" x14ac:dyDescent="0.25">
      <c r="I1295" s="62"/>
    </row>
    <row r="1296" spans="9:9" x14ac:dyDescent="0.25">
      <c r="I1296" s="62"/>
    </row>
    <row r="1297" spans="9:9" x14ac:dyDescent="0.25">
      <c r="I1297" s="62"/>
    </row>
    <row r="1298" spans="9:9" x14ac:dyDescent="0.25">
      <c r="I1298" s="62"/>
    </row>
    <row r="1299" spans="9:9" x14ac:dyDescent="0.25">
      <c r="I1299" s="62"/>
    </row>
    <row r="1300" spans="9:9" x14ac:dyDescent="0.25">
      <c r="I1300" s="62"/>
    </row>
    <row r="1301" spans="9:9" x14ac:dyDescent="0.25">
      <c r="I1301" s="62"/>
    </row>
    <row r="1302" spans="9:9" x14ac:dyDescent="0.25">
      <c r="I1302" s="62"/>
    </row>
    <row r="1303" spans="9:9" x14ac:dyDescent="0.25">
      <c r="I1303" s="62"/>
    </row>
    <row r="1304" spans="9:9" x14ac:dyDescent="0.25">
      <c r="I1304" s="62"/>
    </row>
    <row r="1305" spans="9:9" x14ac:dyDescent="0.25">
      <c r="I1305" s="62"/>
    </row>
    <row r="1306" spans="9:9" x14ac:dyDescent="0.25">
      <c r="I1306" s="62"/>
    </row>
    <row r="1307" spans="9:9" x14ac:dyDescent="0.25">
      <c r="I1307" s="62"/>
    </row>
    <row r="1308" spans="9:9" x14ac:dyDescent="0.25">
      <c r="I1308" s="62"/>
    </row>
    <row r="1309" spans="9:9" x14ac:dyDescent="0.25">
      <c r="I1309" s="62"/>
    </row>
    <row r="1310" spans="9:9" x14ac:dyDescent="0.25">
      <c r="I1310" s="62"/>
    </row>
    <row r="1311" spans="9:9" x14ac:dyDescent="0.25">
      <c r="I1311" s="62"/>
    </row>
    <row r="1312" spans="9:9" x14ac:dyDescent="0.25">
      <c r="I1312" s="62"/>
    </row>
    <row r="1313" spans="9:9" x14ac:dyDescent="0.25">
      <c r="I1313" s="62"/>
    </row>
    <row r="1314" spans="9:9" x14ac:dyDescent="0.25">
      <c r="I1314" s="62"/>
    </row>
    <row r="1315" spans="9:9" x14ac:dyDescent="0.25">
      <c r="I1315" s="62"/>
    </row>
    <row r="1316" spans="9:9" x14ac:dyDescent="0.25">
      <c r="I1316" s="62"/>
    </row>
    <row r="1317" spans="9:9" x14ac:dyDescent="0.25">
      <c r="I1317" s="62"/>
    </row>
    <row r="1318" spans="9:9" x14ac:dyDescent="0.25">
      <c r="I1318" s="62"/>
    </row>
    <row r="1319" spans="9:9" x14ac:dyDescent="0.25">
      <c r="I1319" s="62"/>
    </row>
    <row r="1320" spans="9:9" x14ac:dyDescent="0.25">
      <c r="I1320" s="62"/>
    </row>
    <row r="1321" spans="9:9" x14ac:dyDescent="0.25">
      <c r="I1321" s="62"/>
    </row>
    <row r="1322" spans="9:9" x14ac:dyDescent="0.25">
      <c r="I1322" s="62"/>
    </row>
    <row r="1323" spans="9:9" x14ac:dyDescent="0.25">
      <c r="I1323" s="62"/>
    </row>
    <row r="1324" spans="9:9" x14ac:dyDescent="0.25">
      <c r="I1324" s="62"/>
    </row>
    <row r="1325" spans="9:9" x14ac:dyDescent="0.25">
      <c r="I1325" s="62"/>
    </row>
    <row r="1326" spans="9:9" x14ac:dyDescent="0.25">
      <c r="I1326" s="62"/>
    </row>
    <row r="1327" spans="9:9" x14ac:dyDescent="0.25">
      <c r="I1327" s="62"/>
    </row>
    <row r="1328" spans="9:9" x14ac:dyDescent="0.25">
      <c r="I1328" s="62"/>
    </row>
    <row r="1329" spans="9:9" x14ac:dyDescent="0.25">
      <c r="I1329" s="62"/>
    </row>
    <row r="1330" spans="9:9" x14ac:dyDescent="0.25">
      <c r="I1330" s="62"/>
    </row>
    <row r="1331" spans="9:9" x14ac:dyDescent="0.25">
      <c r="I1331" s="62"/>
    </row>
    <row r="1332" spans="9:9" x14ac:dyDescent="0.25">
      <c r="I1332" s="62"/>
    </row>
    <row r="1333" spans="9:9" x14ac:dyDescent="0.25">
      <c r="I1333" s="62"/>
    </row>
    <row r="1334" spans="9:9" x14ac:dyDescent="0.25">
      <c r="I1334" s="62"/>
    </row>
    <row r="1335" spans="9:9" x14ac:dyDescent="0.25">
      <c r="I1335" s="62"/>
    </row>
    <row r="1336" spans="9:9" x14ac:dyDescent="0.25">
      <c r="I1336" s="62"/>
    </row>
    <row r="1337" spans="9:9" x14ac:dyDescent="0.25">
      <c r="I1337" s="62"/>
    </row>
    <row r="1338" spans="9:9" x14ac:dyDescent="0.25">
      <c r="I1338" s="62"/>
    </row>
    <row r="1339" spans="9:9" x14ac:dyDescent="0.25">
      <c r="I1339" s="62"/>
    </row>
    <row r="1340" spans="9:9" x14ac:dyDescent="0.25">
      <c r="I1340" s="62"/>
    </row>
    <row r="1341" spans="9:9" x14ac:dyDescent="0.25">
      <c r="I1341" s="62"/>
    </row>
    <row r="1342" spans="9:9" x14ac:dyDescent="0.25">
      <c r="I1342" s="62"/>
    </row>
    <row r="1343" spans="9:9" x14ac:dyDescent="0.25">
      <c r="I1343" s="62"/>
    </row>
    <row r="1344" spans="9:9" x14ac:dyDescent="0.25">
      <c r="I1344" s="62"/>
    </row>
    <row r="1345" spans="9:9" x14ac:dyDescent="0.25">
      <c r="I1345" s="62"/>
    </row>
    <row r="1346" spans="9:9" x14ac:dyDescent="0.25">
      <c r="I1346" s="62"/>
    </row>
    <row r="1347" spans="9:9" x14ac:dyDescent="0.25">
      <c r="I1347" s="62"/>
    </row>
    <row r="1348" spans="9:9" x14ac:dyDescent="0.25">
      <c r="I1348" s="62"/>
    </row>
    <row r="1349" spans="9:9" x14ac:dyDescent="0.25">
      <c r="I1349" s="62"/>
    </row>
    <row r="1350" spans="9:9" x14ac:dyDescent="0.25">
      <c r="I1350" s="62"/>
    </row>
    <row r="1351" spans="9:9" x14ac:dyDescent="0.25">
      <c r="I1351" s="62"/>
    </row>
    <row r="1352" spans="9:9" x14ac:dyDescent="0.25">
      <c r="I1352" s="62"/>
    </row>
    <row r="1353" spans="9:9" x14ac:dyDescent="0.25">
      <c r="I1353" s="62"/>
    </row>
    <row r="1354" spans="9:9" x14ac:dyDescent="0.25">
      <c r="I1354" s="62"/>
    </row>
    <row r="1355" spans="9:9" x14ac:dyDescent="0.25">
      <c r="I1355" s="62"/>
    </row>
    <row r="1356" spans="9:9" x14ac:dyDescent="0.25">
      <c r="I1356" s="62"/>
    </row>
    <row r="1357" spans="9:9" x14ac:dyDescent="0.25">
      <c r="I1357" s="62"/>
    </row>
    <row r="1358" spans="9:9" x14ac:dyDescent="0.25">
      <c r="I1358" s="62"/>
    </row>
    <row r="1359" spans="9:9" x14ac:dyDescent="0.25">
      <c r="I1359" s="62"/>
    </row>
    <row r="1360" spans="9:9" x14ac:dyDescent="0.25">
      <c r="I1360" s="62"/>
    </row>
    <row r="1361" spans="9:9" x14ac:dyDescent="0.25">
      <c r="I1361" s="62"/>
    </row>
    <row r="1362" spans="9:9" x14ac:dyDescent="0.25">
      <c r="I1362" s="62"/>
    </row>
    <row r="1363" spans="9:9" x14ac:dyDescent="0.25">
      <c r="I1363" s="62"/>
    </row>
    <row r="1364" spans="9:9" x14ac:dyDescent="0.25">
      <c r="I1364" s="62"/>
    </row>
    <row r="1365" spans="9:9" x14ac:dyDescent="0.25">
      <c r="I1365" s="62"/>
    </row>
    <row r="1366" spans="9:9" x14ac:dyDescent="0.25">
      <c r="I1366" s="62"/>
    </row>
    <row r="1367" spans="9:9" x14ac:dyDescent="0.25">
      <c r="I1367" s="62"/>
    </row>
    <row r="1368" spans="9:9" x14ac:dyDescent="0.25">
      <c r="I1368" s="62"/>
    </row>
    <row r="1369" spans="9:9" x14ac:dyDescent="0.25">
      <c r="I1369" s="62"/>
    </row>
    <row r="1370" spans="9:9" x14ac:dyDescent="0.25">
      <c r="I1370" s="62"/>
    </row>
    <row r="1371" spans="9:9" x14ac:dyDescent="0.25">
      <c r="I1371" s="62"/>
    </row>
    <row r="1372" spans="9:9" x14ac:dyDescent="0.25">
      <c r="I1372" s="62"/>
    </row>
    <row r="1373" spans="9:9" x14ac:dyDescent="0.25">
      <c r="I1373" s="62"/>
    </row>
    <row r="1374" spans="9:9" x14ac:dyDescent="0.25">
      <c r="I1374" s="62"/>
    </row>
    <row r="1375" spans="9:9" x14ac:dyDescent="0.25">
      <c r="I1375" s="62"/>
    </row>
    <row r="1376" spans="9:9" x14ac:dyDescent="0.25">
      <c r="I1376" s="62"/>
    </row>
    <row r="1377" spans="9:9" x14ac:dyDescent="0.25">
      <c r="I1377" s="62"/>
    </row>
    <row r="1378" spans="9:9" x14ac:dyDescent="0.25">
      <c r="I1378" s="62"/>
    </row>
    <row r="1379" spans="9:9" x14ac:dyDescent="0.25">
      <c r="I1379" s="62"/>
    </row>
    <row r="1380" spans="9:9" x14ac:dyDescent="0.25">
      <c r="I1380" s="62"/>
    </row>
    <row r="1381" spans="9:9" x14ac:dyDescent="0.25">
      <c r="I1381" s="62"/>
    </row>
    <row r="1382" spans="9:9" x14ac:dyDescent="0.25">
      <c r="I1382" s="62"/>
    </row>
    <row r="1383" spans="9:9" x14ac:dyDescent="0.25">
      <c r="I1383" s="62"/>
    </row>
    <row r="1384" spans="9:9" x14ac:dyDescent="0.25">
      <c r="I1384" s="62"/>
    </row>
    <row r="1385" spans="9:9" x14ac:dyDescent="0.25">
      <c r="I1385" s="62"/>
    </row>
    <row r="1386" spans="9:9" x14ac:dyDescent="0.25">
      <c r="I1386" s="62"/>
    </row>
    <row r="1387" spans="9:9" x14ac:dyDescent="0.25">
      <c r="I1387" s="62"/>
    </row>
    <row r="1388" spans="9:9" x14ac:dyDescent="0.25">
      <c r="I1388" s="62"/>
    </row>
    <row r="1389" spans="9:9" x14ac:dyDescent="0.25">
      <c r="I1389" s="62"/>
    </row>
    <row r="1390" spans="9:9" x14ac:dyDescent="0.25">
      <c r="I1390" s="62"/>
    </row>
    <row r="1391" spans="9:9" x14ac:dyDescent="0.25">
      <c r="I1391" s="62"/>
    </row>
    <row r="1392" spans="9:9" x14ac:dyDescent="0.25">
      <c r="I1392" s="62"/>
    </row>
    <row r="1393" spans="9:9" x14ac:dyDescent="0.25">
      <c r="I1393" s="62"/>
    </row>
    <row r="1394" spans="9:9" x14ac:dyDescent="0.25">
      <c r="I1394" s="62"/>
    </row>
    <row r="1395" spans="9:9" x14ac:dyDescent="0.25">
      <c r="I1395" s="62"/>
    </row>
    <row r="1396" spans="9:9" x14ac:dyDescent="0.25">
      <c r="I1396" s="62"/>
    </row>
    <row r="1397" spans="9:9" x14ac:dyDescent="0.25">
      <c r="I1397" s="62"/>
    </row>
    <row r="1398" spans="9:9" x14ac:dyDescent="0.25">
      <c r="I1398" s="62"/>
    </row>
    <row r="1399" spans="9:9" x14ac:dyDescent="0.25">
      <c r="I1399" s="62"/>
    </row>
    <row r="1400" spans="9:9" x14ac:dyDescent="0.25">
      <c r="I1400" s="62"/>
    </row>
    <row r="1401" spans="9:9" x14ac:dyDescent="0.25">
      <c r="I1401" s="62"/>
    </row>
    <row r="1402" spans="9:9" x14ac:dyDescent="0.25">
      <c r="I1402" s="62"/>
    </row>
    <row r="1403" spans="9:9" x14ac:dyDescent="0.25">
      <c r="I1403" s="62"/>
    </row>
    <row r="1404" spans="9:9" x14ac:dyDescent="0.25">
      <c r="I1404" s="62"/>
    </row>
    <row r="1405" spans="9:9" x14ac:dyDescent="0.25">
      <c r="I1405" s="62"/>
    </row>
    <row r="1406" spans="9:9" x14ac:dyDescent="0.25">
      <c r="I1406" s="62"/>
    </row>
    <row r="1407" spans="9:9" x14ac:dyDescent="0.25">
      <c r="I1407" s="62"/>
    </row>
    <row r="1408" spans="9:9" x14ac:dyDescent="0.25">
      <c r="I1408" s="62"/>
    </row>
    <row r="1409" spans="9:9" x14ac:dyDescent="0.25">
      <c r="I1409" s="62"/>
    </row>
    <row r="1410" spans="9:9" x14ac:dyDescent="0.25">
      <c r="I1410" s="62"/>
    </row>
    <row r="1411" spans="9:9" x14ac:dyDescent="0.25">
      <c r="I1411" s="62"/>
    </row>
    <row r="1412" spans="9:9" x14ac:dyDescent="0.25">
      <c r="I1412" s="62"/>
    </row>
    <row r="1413" spans="9:9" x14ac:dyDescent="0.25">
      <c r="I1413" s="62"/>
    </row>
    <row r="1414" spans="9:9" x14ac:dyDescent="0.25">
      <c r="I1414" s="62"/>
    </row>
    <row r="1415" spans="9:9" x14ac:dyDescent="0.25">
      <c r="I1415" s="62"/>
    </row>
    <row r="1416" spans="9:9" x14ac:dyDescent="0.25">
      <c r="I1416" s="62"/>
    </row>
    <row r="1417" spans="9:9" x14ac:dyDescent="0.25">
      <c r="I1417" s="62"/>
    </row>
    <row r="1418" spans="9:9" x14ac:dyDescent="0.25">
      <c r="I1418" s="62"/>
    </row>
    <row r="1419" spans="9:9" x14ac:dyDescent="0.25">
      <c r="I1419" s="62"/>
    </row>
    <row r="1420" spans="9:9" x14ac:dyDescent="0.25">
      <c r="I1420" s="62"/>
    </row>
    <row r="1421" spans="9:9" x14ac:dyDescent="0.25">
      <c r="I1421" s="62"/>
    </row>
    <row r="1422" spans="9:9" x14ac:dyDescent="0.25">
      <c r="I1422" s="62"/>
    </row>
    <row r="1423" spans="9:9" x14ac:dyDescent="0.25">
      <c r="I1423" s="62"/>
    </row>
    <row r="1424" spans="9:9" x14ac:dyDescent="0.25">
      <c r="I1424" s="62"/>
    </row>
    <row r="1425" spans="9:9" x14ac:dyDescent="0.25">
      <c r="I1425" s="62"/>
    </row>
    <row r="1426" spans="9:9" x14ac:dyDescent="0.25">
      <c r="I1426" s="62"/>
    </row>
    <row r="1427" spans="9:9" x14ac:dyDescent="0.25">
      <c r="I1427" s="62"/>
    </row>
    <row r="1428" spans="9:9" x14ac:dyDescent="0.25">
      <c r="I1428" s="62"/>
    </row>
    <row r="1429" spans="9:9" x14ac:dyDescent="0.25">
      <c r="I1429" s="62"/>
    </row>
    <row r="1430" spans="9:9" x14ac:dyDescent="0.25">
      <c r="I1430" s="62"/>
    </row>
    <row r="1431" spans="9:9" x14ac:dyDescent="0.25">
      <c r="I1431" s="62"/>
    </row>
    <row r="1432" spans="9:9" x14ac:dyDescent="0.25">
      <c r="I1432" s="62"/>
    </row>
    <row r="1433" spans="9:9" x14ac:dyDescent="0.25">
      <c r="I1433" s="62"/>
    </row>
    <row r="1434" spans="9:9" x14ac:dyDescent="0.25">
      <c r="I1434" s="62"/>
    </row>
    <row r="1435" spans="9:9" x14ac:dyDescent="0.25">
      <c r="I1435" s="62"/>
    </row>
    <row r="1436" spans="9:9" x14ac:dyDescent="0.25">
      <c r="I1436" s="62"/>
    </row>
    <row r="1437" spans="9:9" x14ac:dyDescent="0.25">
      <c r="I1437" s="62"/>
    </row>
    <row r="1438" spans="9:9" x14ac:dyDescent="0.25">
      <c r="I1438" s="62"/>
    </row>
    <row r="1439" spans="9:9" x14ac:dyDescent="0.25">
      <c r="I1439" s="62"/>
    </row>
    <row r="1440" spans="9:9" x14ac:dyDescent="0.25">
      <c r="I1440" s="62"/>
    </row>
    <row r="1441" spans="9:9" x14ac:dyDescent="0.25">
      <c r="I1441" s="62"/>
    </row>
    <row r="1442" spans="9:9" x14ac:dyDescent="0.25">
      <c r="I1442" s="62"/>
    </row>
    <row r="1443" spans="9:9" x14ac:dyDescent="0.25">
      <c r="I1443" s="62"/>
    </row>
    <row r="1444" spans="9:9" x14ac:dyDescent="0.25">
      <c r="I1444" s="62"/>
    </row>
    <row r="1445" spans="9:9" x14ac:dyDescent="0.25">
      <c r="I1445" s="62"/>
    </row>
    <row r="1446" spans="9:9" x14ac:dyDescent="0.25">
      <c r="I1446" s="62"/>
    </row>
    <row r="1447" spans="9:9" x14ac:dyDescent="0.25">
      <c r="I1447" s="62"/>
    </row>
    <row r="1448" spans="9:9" x14ac:dyDescent="0.25">
      <c r="I1448" s="62"/>
    </row>
    <row r="1449" spans="9:9" x14ac:dyDescent="0.25">
      <c r="I1449" s="62"/>
    </row>
    <row r="1450" spans="9:9" x14ac:dyDescent="0.25">
      <c r="I1450" s="62"/>
    </row>
    <row r="1451" spans="9:9" x14ac:dyDescent="0.25">
      <c r="I1451" s="62"/>
    </row>
    <row r="1452" spans="9:9" x14ac:dyDescent="0.25">
      <c r="I1452" s="62"/>
    </row>
    <row r="1453" spans="9:9" x14ac:dyDescent="0.25">
      <c r="I1453" s="62"/>
    </row>
    <row r="1454" spans="9:9" x14ac:dyDescent="0.25">
      <c r="I1454" s="62"/>
    </row>
    <row r="1455" spans="9:9" x14ac:dyDescent="0.25">
      <c r="I1455" s="62"/>
    </row>
    <row r="1456" spans="9:9" x14ac:dyDescent="0.25">
      <c r="I1456" s="62"/>
    </row>
    <row r="1457" spans="9:9" x14ac:dyDescent="0.25">
      <c r="I1457" s="62"/>
    </row>
    <row r="1458" spans="9:9" x14ac:dyDescent="0.25">
      <c r="I1458" s="62"/>
    </row>
    <row r="1459" spans="9:9" x14ac:dyDescent="0.25">
      <c r="I1459" s="62"/>
    </row>
    <row r="1460" spans="9:9" x14ac:dyDescent="0.25">
      <c r="I1460" s="62"/>
    </row>
    <row r="1461" spans="9:9" x14ac:dyDescent="0.25">
      <c r="I1461" s="62"/>
    </row>
    <row r="1462" spans="9:9" x14ac:dyDescent="0.25">
      <c r="I1462" s="62"/>
    </row>
    <row r="1463" spans="9:9" x14ac:dyDescent="0.25">
      <c r="I1463" s="62"/>
    </row>
    <row r="1464" spans="9:9" x14ac:dyDescent="0.25">
      <c r="I1464" s="62"/>
    </row>
    <row r="1465" spans="9:9" x14ac:dyDescent="0.25">
      <c r="I1465" s="62"/>
    </row>
    <row r="1466" spans="9:9" x14ac:dyDescent="0.25">
      <c r="I1466" s="62"/>
    </row>
    <row r="1467" spans="9:9" x14ac:dyDescent="0.25">
      <c r="I1467" s="62"/>
    </row>
    <row r="1468" spans="9:9" x14ac:dyDescent="0.25">
      <c r="I1468" s="62"/>
    </row>
    <row r="1469" spans="9:9" x14ac:dyDescent="0.25">
      <c r="I1469" s="62"/>
    </row>
    <row r="1470" spans="9:9" x14ac:dyDescent="0.25">
      <c r="I1470" s="62"/>
    </row>
    <row r="1471" spans="9:9" x14ac:dyDescent="0.25">
      <c r="I1471" s="62"/>
    </row>
    <row r="1472" spans="9:9" x14ac:dyDescent="0.25">
      <c r="I1472" s="62"/>
    </row>
    <row r="1473" spans="9:9" x14ac:dyDescent="0.25">
      <c r="I1473" s="62"/>
    </row>
    <row r="1474" spans="9:9" x14ac:dyDescent="0.25">
      <c r="I1474" s="62"/>
    </row>
    <row r="1475" spans="9:9" x14ac:dyDescent="0.25">
      <c r="I1475" s="62"/>
    </row>
    <row r="1476" spans="9:9" x14ac:dyDescent="0.25">
      <c r="I1476" s="62"/>
    </row>
    <row r="1477" spans="9:9" x14ac:dyDescent="0.25">
      <c r="I1477" s="62"/>
    </row>
    <row r="1478" spans="9:9" x14ac:dyDescent="0.25">
      <c r="I1478" s="62"/>
    </row>
    <row r="1479" spans="9:9" x14ac:dyDescent="0.25">
      <c r="I1479" s="62"/>
    </row>
    <row r="1480" spans="9:9" x14ac:dyDescent="0.25">
      <c r="I1480" s="62"/>
    </row>
    <row r="1481" spans="9:9" x14ac:dyDescent="0.25">
      <c r="I1481" s="62"/>
    </row>
    <row r="1482" spans="9:9" x14ac:dyDescent="0.25">
      <c r="I1482" s="62"/>
    </row>
    <row r="1483" spans="9:9" x14ac:dyDescent="0.25">
      <c r="I1483" s="62"/>
    </row>
    <row r="1484" spans="9:9" x14ac:dyDescent="0.25">
      <c r="I1484" s="62"/>
    </row>
    <row r="1485" spans="9:9" x14ac:dyDescent="0.25">
      <c r="I1485" s="62"/>
    </row>
    <row r="1486" spans="9:9" x14ac:dyDescent="0.25">
      <c r="I1486" s="62"/>
    </row>
    <row r="1487" spans="9:9" x14ac:dyDescent="0.25">
      <c r="I1487" s="62"/>
    </row>
    <row r="1488" spans="9:9" x14ac:dyDescent="0.25">
      <c r="I1488" s="62"/>
    </row>
    <row r="1489" spans="9:9" x14ac:dyDescent="0.25">
      <c r="I1489" s="62"/>
    </row>
    <row r="1490" spans="9:9" x14ac:dyDescent="0.25">
      <c r="I1490" s="62"/>
    </row>
    <row r="1491" spans="9:9" x14ac:dyDescent="0.25">
      <c r="I1491" s="62"/>
    </row>
    <row r="1492" spans="9:9" x14ac:dyDescent="0.25">
      <c r="I1492" s="62"/>
    </row>
    <row r="1493" spans="9:9" x14ac:dyDescent="0.25">
      <c r="I1493" s="62"/>
    </row>
    <row r="1494" spans="9:9" x14ac:dyDescent="0.25">
      <c r="I1494" s="62"/>
    </row>
    <row r="1495" spans="9:9" x14ac:dyDescent="0.25">
      <c r="I1495" s="62"/>
    </row>
    <row r="1496" spans="9:9" x14ac:dyDescent="0.25">
      <c r="I1496" s="62"/>
    </row>
    <row r="1497" spans="9:9" x14ac:dyDescent="0.25">
      <c r="I1497" s="62"/>
    </row>
    <row r="1498" spans="9:9" x14ac:dyDescent="0.25">
      <c r="I1498" s="62"/>
    </row>
    <row r="1499" spans="9:9" x14ac:dyDescent="0.25">
      <c r="I1499" s="62"/>
    </row>
    <row r="1500" spans="9:9" x14ac:dyDescent="0.25">
      <c r="I1500" s="62"/>
    </row>
    <row r="1501" spans="9:9" x14ac:dyDescent="0.25">
      <c r="I1501" s="62"/>
    </row>
    <row r="1502" spans="9:9" x14ac:dyDescent="0.25">
      <c r="I1502" s="62"/>
    </row>
    <row r="1503" spans="9:9" x14ac:dyDescent="0.25">
      <c r="I1503" s="62"/>
    </row>
    <row r="1504" spans="9:9" x14ac:dyDescent="0.25">
      <c r="I1504" s="62"/>
    </row>
    <row r="1505" spans="9:9" x14ac:dyDescent="0.25">
      <c r="I1505" s="62"/>
    </row>
    <row r="1506" spans="9:9" x14ac:dyDescent="0.25">
      <c r="I1506" s="62"/>
    </row>
    <row r="1507" spans="9:9" x14ac:dyDescent="0.25">
      <c r="I1507" s="62"/>
    </row>
    <row r="1508" spans="9:9" x14ac:dyDescent="0.25">
      <c r="I1508" s="62"/>
    </row>
    <row r="1509" spans="9:9" x14ac:dyDescent="0.25">
      <c r="I1509" s="62"/>
    </row>
    <row r="1510" spans="9:9" x14ac:dyDescent="0.25">
      <c r="I1510" s="62"/>
    </row>
    <row r="1511" spans="9:9" x14ac:dyDescent="0.25">
      <c r="I1511" s="62"/>
    </row>
    <row r="1512" spans="9:9" x14ac:dyDescent="0.25">
      <c r="I1512" s="62"/>
    </row>
    <row r="1513" spans="9:9" x14ac:dyDescent="0.25">
      <c r="I1513" s="62"/>
    </row>
    <row r="1514" spans="9:9" x14ac:dyDescent="0.25">
      <c r="I1514" s="62"/>
    </row>
    <row r="1515" spans="9:9" x14ac:dyDescent="0.25">
      <c r="I1515" s="62"/>
    </row>
    <row r="1516" spans="9:9" x14ac:dyDescent="0.25">
      <c r="I1516" s="62"/>
    </row>
    <row r="1517" spans="9:9" x14ac:dyDescent="0.25">
      <c r="I1517" s="62"/>
    </row>
    <row r="1518" spans="9:9" x14ac:dyDescent="0.25">
      <c r="I1518" s="62"/>
    </row>
    <row r="1519" spans="9:9" x14ac:dyDescent="0.25">
      <c r="I1519" s="62"/>
    </row>
    <row r="1520" spans="9:9" x14ac:dyDescent="0.25">
      <c r="I1520" s="62"/>
    </row>
    <row r="1521" spans="9:9" x14ac:dyDescent="0.25">
      <c r="I1521" s="62"/>
    </row>
    <row r="1522" spans="9:9" x14ac:dyDescent="0.25">
      <c r="I1522" s="62"/>
    </row>
    <row r="1523" spans="9:9" x14ac:dyDescent="0.25">
      <c r="I1523" s="62"/>
    </row>
    <row r="1524" spans="9:9" x14ac:dyDescent="0.25">
      <c r="I1524" s="62"/>
    </row>
    <row r="1525" spans="9:9" x14ac:dyDescent="0.25">
      <c r="I1525" s="62"/>
    </row>
    <row r="1526" spans="9:9" x14ac:dyDescent="0.25">
      <c r="I1526" s="62"/>
    </row>
    <row r="1527" spans="9:9" x14ac:dyDescent="0.25">
      <c r="I1527" s="62"/>
    </row>
    <row r="1528" spans="9:9" x14ac:dyDescent="0.25">
      <c r="I1528" s="62"/>
    </row>
    <row r="1529" spans="9:9" x14ac:dyDescent="0.25">
      <c r="I1529" s="62"/>
    </row>
    <row r="1530" spans="9:9" x14ac:dyDescent="0.25">
      <c r="I1530" s="62"/>
    </row>
    <row r="1531" spans="9:9" x14ac:dyDescent="0.25">
      <c r="I1531" s="62"/>
    </row>
    <row r="1532" spans="9:9" x14ac:dyDescent="0.25">
      <c r="I1532" s="62"/>
    </row>
    <row r="1533" spans="9:9" x14ac:dyDescent="0.25">
      <c r="I1533" s="62"/>
    </row>
    <row r="1534" spans="9:9" x14ac:dyDescent="0.25">
      <c r="I1534" s="62"/>
    </row>
    <row r="1535" spans="9:9" x14ac:dyDescent="0.25">
      <c r="I1535" s="62"/>
    </row>
    <row r="1536" spans="9:9" x14ac:dyDescent="0.25">
      <c r="I1536" s="62"/>
    </row>
    <row r="1537" spans="9:9" x14ac:dyDescent="0.25">
      <c r="I1537" s="62"/>
    </row>
    <row r="1538" spans="9:9" x14ac:dyDescent="0.25">
      <c r="I1538" s="62"/>
    </row>
    <row r="1539" spans="9:9" x14ac:dyDescent="0.25">
      <c r="I1539" s="62"/>
    </row>
    <row r="1540" spans="9:9" x14ac:dyDescent="0.25">
      <c r="I1540" s="62"/>
    </row>
    <row r="1541" spans="9:9" x14ac:dyDescent="0.25">
      <c r="I1541" s="62"/>
    </row>
    <row r="1542" spans="9:9" x14ac:dyDescent="0.25">
      <c r="I1542" s="62"/>
    </row>
    <row r="1543" spans="9:9" x14ac:dyDescent="0.25">
      <c r="I1543" s="62"/>
    </row>
    <row r="1544" spans="9:9" x14ac:dyDescent="0.25">
      <c r="I1544" s="62"/>
    </row>
    <row r="1545" spans="9:9" x14ac:dyDescent="0.25">
      <c r="I1545" s="62"/>
    </row>
    <row r="1546" spans="9:9" x14ac:dyDescent="0.25">
      <c r="I1546" s="62"/>
    </row>
    <row r="1547" spans="9:9" x14ac:dyDescent="0.25">
      <c r="I1547" s="62"/>
    </row>
    <row r="1548" spans="9:9" x14ac:dyDescent="0.25">
      <c r="I1548" s="62"/>
    </row>
    <row r="1549" spans="9:9" x14ac:dyDescent="0.25">
      <c r="I1549" s="62"/>
    </row>
    <row r="1550" spans="9:9" x14ac:dyDescent="0.25">
      <c r="I1550" s="62"/>
    </row>
    <row r="1551" spans="9:9" x14ac:dyDescent="0.25">
      <c r="I1551" s="62"/>
    </row>
    <row r="1552" spans="9:9" x14ac:dyDescent="0.25">
      <c r="I1552" s="62"/>
    </row>
    <row r="1553" spans="9:9" x14ac:dyDescent="0.25">
      <c r="I1553" s="62"/>
    </row>
    <row r="1554" spans="9:9" x14ac:dyDescent="0.25">
      <c r="I1554" s="62"/>
    </row>
    <row r="1555" spans="9:9" x14ac:dyDescent="0.25">
      <c r="I1555" s="62"/>
    </row>
    <row r="1556" spans="9:9" x14ac:dyDescent="0.25">
      <c r="I1556" s="62"/>
    </row>
    <row r="1557" spans="9:9" x14ac:dyDescent="0.25">
      <c r="I1557" s="62"/>
    </row>
    <row r="1558" spans="9:9" x14ac:dyDescent="0.25">
      <c r="I1558" s="62"/>
    </row>
    <row r="1559" spans="9:9" x14ac:dyDescent="0.25">
      <c r="I1559" s="62"/>
    </row>
    <row r="1560" spans="9:9" x14ac:dyDescent="0.25">
      <c r="I1560" s="62"/>
    </row>
    <row r="1561" spans="9:9" x14ac:dyDescent="0.25">
      <c r="I1561" s="62"/>
    </row>
    <row r="1562" spans="9:9" x14ac:dyDescent="0.25">
      <c r="I1562" s="62"/>
    </row>
    <row r="1563" spans="9:9" x14ac:dyDescent="0.25">
      <c r="I1563" s="62"/>
    </row>
    <row r="1564" spans="9:9" x14ac:dyDescent="0.25">
      <c r="I1564" s="62"/>
    </row>
    <row r="1565" spans="9:9" x14ac:dyDescent="0.25">
      <c r="I1565" s="62"/>
    </row>
    <row r="1566" spans="9:9" x14ac:dyDescent="0.25">
      <c r="I1566" s="62"/>
    </row>
    <row r="1567" spans="9:9" x14ac:dyDescent="0.25">
      <c r="I1567" s="62"/>
    </row>
    <row r="1568" spans="9:9" x14ac:dyDescent="0.25">
      <c r="I1568" s="62"/>
    </row>
    <row r="1569" spans="9:9" x14ac:dyDescent="0.25">
      <c r="I1569" s="62"/>
    </row>
    <row r="1570" spans="9:9" x14ac:dyDescent="0.25">
      <c r="I1570" s="62"/>
    </row>
    <row r="1571" spans="9:9" x14ac:dyDescent="0.25">
      <c r="I1571" s="62"/>
    </row>
    <row r="1572" spans="9:9" x14ac:dyDescent="0.25">
      <c r="I1572" s="62"/>
    </row>
    <row r="1573" spans="9:9" x14ac:dyDescent="0.25">
      <c r="I1573" s="62"/>
    </row>
    <row r="1574" spans="9:9" x14ac:dyDescent="0.25">
      <c r="I1574" s="62"/>
    </row>
    <row r="1575" spans="9:9" x14ac:dyDescent="0.25">
      <c r="I1575" s="62"/>
    </row>
    <row r="1576" spans="9:9" x14ac:dyDescent="0.25">
      <c r="I1576" s="62"/>
    </row>
    <row r="1577" spans="9:9" x14ac:dyDescent="0.25">
      <c r="I1577" s="62"/>
    </row>
    <row r="1578" spans="9:9" x14ac:dyDescent="0.25">
      <c r="I1578" s="62"/>
    </row>
    <row r="1579" spans="9:9" x14ac:dyDescent="0.25">
      <c r="I1579" s="62"/>
    </row>
    <row r="1580" spans="9:9" x14ac:dyDescent="0.25">
      <c r="I1580" s="62"/>
    </row>
    <row r="1581" spans="9:9" x14ac:dyDescent="0.25">
      <c r="I1581" s="62"/>
    </row>
    <row r="1582" spans="9:9" x14ac:dyDescent="0.25">
      <c r="I1582" s="62"/>
    </row>
    <row r="1583" spans="9:9" x14ac:dyDescent="0.25">
      <c r="I1583" s="62"/>
    </row>
    <row r="1584" spans="9:9" x14ac:dyDescent="0.25">
      <c r="I1584" s="62"/>
    </row>
    <row r="1585" spans="9:9" x14ac:dyDescent="0.25">
      <c r="I1585" s="62"/>
    </row>
    <row r="1586" spans="9:9" x14ac:dyDescent="0.25">
      <c r="I1586" s="62"/>
    </row>
    <row r="1587" spans="9:9" x14ac:dyDescent="0.25">
      <c r="I1587" s="62"/>
    </row>
    <row r="1588" spans="9:9" x14ac:dyDescent="0.25">
      <c r="I1588" s="62"/>
    </row>
    <row r="1589" spans="9:9" x14ac:dyDescent="0.25">
      <c r="I1589" s="62"/>
    </row>
    <row r="1590" spans="9:9" x14ac:dyDescent="0.25">
      <c r="I1590" s="62"/>
    </row>
    <row r="1591" spans="9:9" x14ac:dyDescent="0.25">
      <c r="I1591" s="62"/>
    </row>
    <row r="1592" spans="9:9" x14ac:dyDescent="0.25">
      <c r="I1592" s="62"/>
    </row>
    <row r="1593" spans="9:9" x14ac:dyDescent="0.25">
      <c r="I1593" s="62"/>
    </row>
    <row r="1594" spans="9:9" x14ac:dyDescent="0.25">
      <c r="I1594" s="62"/>
    </row>
    <row r="1595" spans="9:9" x14ac:dyDescent="0.25">
      <c r="I1595" s="62"/>
    </row>
    <row r="1596" spans="9:9" x14ac:dyDescent="0.25">
      <c r="I1596" s="62"/>
    </row>
    <row r="1597" spans="9:9" x14ac:dyDescent="0.25">
      <c r="I1597" s="62"/>
    </row>
    <row r="1598" spans="9:9" x14ac:dyDescent="0.25">
      <c r="I1598" s="62"/>
    </row>
    <row r="1599" spans="9:9" x14ac:dyDescent="0.25">
      <c r="I1599" s="62"/>
    </row>
    <row r="1600" spans="9:9" x14ac:dyDescent="0.25">
      <c r="I1600" s="62"/>
    </row>
    <row r="1601" spans="9:9" x14ac:dyDescent="0.25">
      <c r="I1601" s="62"/>
    </row>
    <row r="1602" spans="9:9" x14ac:dyDescent="0.25">
      <c r="I1602" s="62"/>
    </row>
    <row r="1603" spans="9:9" x14ac:dyDescent="0.25">
      <c r="I1603" s="62"/>
    </row>
    <row r="1604" spans="9:9" x14ac:dyDescent="0.25">
      <c r="I1604" s="62"/>
    </row>
    <row r="1605" spans="9:9" x14ac:dyDescent="0.25">
      <c r="I1605" s="62"/>
    </row>
    <row r="1606" spans="9:9" x14ac:dyDescent="0.25">
      <c r="I1606" s="62"/>
    </row>
    <row r="1607" spans="9:9" x14ac:dyDescent="0.25">
      <c r="I1607" s="62"/>
    </row>
    <row r="1608" spans="9:9" x14ac:dyDescent="0.25">
      <c r="I1608" s="62"/>
    </row>
    <row r="1609" spans="9:9" x14ac:dyDescent="0.25">
      <c r="I1609" s="62"/>
    </row>
    <row r="1610" spans="9:9" x14ac:dyDescent="0.25">
      <c r="I1610" s="62"/>
    </row>
    <row r="1611" spans="9:9" x14ac:dyDescent="0.25">
      <c r="I1611" s="62"/>
    </row>
    <row r="1612" spans="9:9" x14ac:dyDescent="0.25">
      <c r="I1612" s="62"/>
    </row>
    <row r="1613" spans="9:9" x14ac:dyDescent="0.25">
      <c r="I1613" s="62"/>
    </row>
    <row r="1614" spans="9:9" x14ac:dyDescent="0.25">
      <c r="I1614" s="62"/>
    </row>
    <row r="1615" spans="9:9" x14ac:dyDescent="0.25">
      <c r="I1615" s="62"/>
    </row>
    <row r="1616" spans="9:9" x14ac:dyDescent="0.25">
      <c r="I1616" s="62"/>
    </row>
    <row r="1617" spans="9:9" x14ac:dyDescent="0.25">
      <c r="I1617" s="62"/>
    </row>
    <row r="1618" spans="9:9" x14ac:dyDescent="0.25">
      <c r="I1618" s="62"/>
    </row>
    <row r="1619" spans="9:9" x14ac:dyDescent="0.25">
      <c r="I1619" s="62"/>
    </row>
    <row r="1620" spans="9:9" x14ac:dyDescent="0.25">
      <c r="I1620" s="62"/>
    </row>
    <row r="1621" spans="9:9" x14ac:dyDescent="0.25">
      <c r="I1621" s="62"/>
    </row>
    <row r="1622" spans="9:9" x14ac:dyDescent="0.25">
      <c r="I1622" s="62"/>
    </row>
    <row r="1623" spans="9:9" x14ac:dyDescent="0.25">
      <c r="I1623" s="62"/>
    </row>
    <row r="1624" spans="9:9" x14ac:dyDescent="0.25">
      <c r="I1624" s="62"/>
    </row>
    <row r="1625" spans="9:9" x14ac:dyDescent="0.25">
      <c r="I1625" s="62"/>
    </row>
    <row r="1626" spans="9:9" x14ac:dyDescent="0.25">
      <c r="I1626" s="62"/>
    </row>
    <row r="1627" spans="9:9" x14ac:dyDescent="0.25">
      <c r="I1627" s="62"/>
    </row>
    <row r="1628" spans="9:9" x14ac:dyDescent="0.25">
      <c r="I1628" s="62"/>
    </row>
    <row r="1629" spans="9:9" x14ac:dyDescent="0.25">
      <c r="I1629" s="62"/>
    </row>
    <row r="1630" spans="9:9" x14ac:dyDescent="0.25">
      <c r="I1630" s="62"/>
    </row>
    <row r="1631" spans="9:9" x14ac:dyDescent="0.25">
      <c r="I1631" s="62"/>
    </row>
    <row r="1632" spans="9:9" x14ac:dyDescent="0.25">
      <c r="I1632" s="62"/>
    </row>
    <row r="1633" spans="9:9" x14ac:dyDescent="0.25">
      <c r="I1633" s="62"/>
    </row>
    <row r="1634" spans="9:9" x14ac:dyDescent="0.25">
      <c r="I1634" s="62"/>
    </row>
    <row r="1635" spans="9:9" x14ac:dyDescent="0.25">
      <c r="I1635" s="62"/>
    </row>
    <row r="1636" spans="9:9" x14ac:dyDescent="0.25">
      <c r="I1636" s="62"/>
    </row>
    <row r="1637" spans="9:9" x14ac:dyDescent="0.25">
      <c r="I1637" s="62"/>
    </row>
    <row r="1638" spans="9:9" x14ac:dyDescent="0.25">
      <c r="I1638" s="62"/>
    </row>
    <row r="1639" spans="9:9" x14ac:dyDescent="0.25">
      <c r="I1639" s="62"/>
    </row>
    <row r="1640" spans="9:9" x14ac:dyDescent="0.25">
      <c r="I1640" s="62"/>
    </row>
    <row r="1641" spans="9:9" x14ac:dyDescent="0.25">
      <c r="I1641" s="62"/>
    </row>
    <row r="1642" spans="9:9" x14ac:dyDescent="0.25">
      <c r="I1642" s="62"/>
    </row>
    <row r="1643" spans="9:9" x14ac:dyDescent="0.25">
      <c r="I1643" s="62"/>
    </row>
    <row r="1644" spans="9:9" x14ac:dyDescent="0.25">
      <c r="I1644" s="62"/>
    </row>
    <row r="1645" spans="9:9" x14ac:dyDescent="0.25">
      <c r="I1645" s="62"/>
    </row>
    <row r="1646" spans="9:9" x14ac:dyDescent="0.25">
      <c r="I1646" s="62"/>
    </row>
    <row r="1647" spans="9:9" x14ac:dyDescent="0.25">
      <c r="I1647" s="62"/>
    </row>
    <row r="1648" spans="9:9" x14ac:dyDescent="0.25">
      <c r="I1648" s="62"/>
    </row>
    <row r="1649" spans="9:9" x14ac:dyDescent="0.25">
      <c r="I1649" s="62"/>
    </row>
    <row r="1650" spans="9:9" x14ac:dyDescent="0.25">
      <c r="I1650" s="62"/>
    </row>
    <row r="1651" spans="9:9" x14ac:dyDescent="0.25">
      <c r="I1651" s="62"/>
    </row>
    <row r="1652" spans="9:9" x14ac:dyDescent="0.25">
      <c r="I1652" s="62"/>
    </row>
    <row r="1653" spans="9:9" x14ac:dyDescent="0.25">
      <c r="I1653" s="62"/>
    </row>
    <row r="1654" spans="9:9" x14ac:dyDescent="0.25">
      <c r="I1654" s="62"/>
    </row>
    <row r="1655" spans="9:9" x14ac:dyDescent="0.25">
      <c r="I1655" s="62"/>
    </row>
    <row r="1656" spans="9:9" x14ac:dyDescent="0.25">
      <c r="I1656" s="62"/>
    </row>
    <row r="1657" spans="9:9" x14ac:dyDescent="0.25">
      <c r="I1657" s="62"/>
    </row>
    <row r="1658" spans="9:9" x14ac:dyDescent="0.25">
      <c r="I1658" s="62"/>
    </row>
    <row r="1659" spans="9:9" x14ac:dyDescent="0.25">
      <c r="I1659" s="62"/>
    </row>
    <row r="1660" spans="9:9" x14ac:dyDescent="0.25">
      <c r="I1660" s="62"/>
    </row>
    <row r="1661" spans="9:9" x14ac:dyDescent="0.25">
      <c r="I1661" s="62"/>
    </row>
    <row r="1662" spans="9:9" x14ac:dyDescent="0.25">
      <c r="I1662" s="62"/>
    </row>
    <row r="1663" spans="9:9" x14ac:dyDescent="0.25">
      <c r="I1663" s="62"/>
    </row>
    <row r="1664" spans="9:9" x14ac:dyDescent="0.25">
      <c r="I1664" s="62"/>
    </row>
    <row r="1665" spans="9:9" x14ac:dyDescent="0.25">
      <c r="I1665" s="62"/>
    </row>
    <row r="1666" spans="9:9" x14ac:dyDescent="0.25">
      <c r="I1666" s="62"/>
    </row>
    <row r="1667" spans="9:9" x14ac:dyDescent="0.25">
      <c r="I1667" s="62"/>
    </row>
    <row r="1668" spans="9:9" x14ac:dyDescent="0.25">
      <c r="I1668" s="62"/>
    </row>
    <row r="1669" spans="9:9" x14ac:dyDescent="0.25">
      <c r="I1669" s="62"/>
    </row>
    <row r="1670" spans="9:9" x14ac:dyDescent="0.25">
      <c r="I1670" s="62"/>
    </row>
    <row r="1671" spans="9:9" x14ac:dyDescent="0.25">
      <c r="I1671" s="62"/>
    </row>
    <row r="1672" spans="9:9" x14ac:dyDescent="0.25">
      <c r="I1672" s="62"/>
    </row>
    <row r="1673" spans="9:9" x14ac:dyDescent="0.25">
      <c r="I1673" s="62"/>
    </row>
    <row r="1674" spans="9:9" x14ac:dyDescent="0.25">
      <c r="I1674" s="62"/>
    </row>
    <row r="1675" spans="9:9" x14ac:dyDescent="0.25">
      <c r="I1675" s="62"/>
    </row>
    <row r="1676" spans="9:9" x14ac:dyDescent="0.25">
      <c r="I1676" s="62"/>
    </row>
    <row r="1677" spans="9:9" x14ac:dyDescent="0.25">
      <c r="I1677" s="62"/>
    </row>
    <row r="1678" spans="9:9" x14ac:dyDescent="0.25">
      <c r="I1678" s="62"/>
    </row>
    <row r="1679" spans="9:9" x14ac:dyDescent="0.25">
      <c r="I1679" s="62"/>
    </row>
    <row r="1680" spans="9:9" x14ac:dyDescent="0.25">
      <c r="I1680" s="62"/>
    </row>
    <row r="1681" spans="9:9" x14ac:dyDescent="0.25">
      <c r="I1681" s="62"/>
    </row>
    <row r="1682" spans="9:9" x14ac:dyDescent="0.25">
      <c r="I1682" s="62"/>
    </row>
    <row r="1683" spans="9:9" x14ac:dyDescent="0.25">
      <c r="I1683" s="62"/>
    </row>
    <row r="1684" spans="9:9" x14ac:dyDescent="0.25">
      <c r="I1684" s="62"/>
    </row>
    <row r="1685" spans="9:9" x14ac:dyDescent="0.25">
      <c r="I1685" s="62"/>
    </row>
    <row r="1686" spans="9:9" x14ac:dyDescent="0.25">
      <c r="I1686" s="62"/>
    </row>
    <row r="1687" spans="9:9" x14ac:dyDescent="0.25">
      <c r="I1687" s="62"/>
    </row>
    <row r="1688" spans="9:9" x14ac:dyDescent="0.25">
      <c r="I1688" s="62"/>
    </row>
    <row r="1689" spans="9:9" x14ac:dyDescent="0.25">
      <c r="I1689" s="62"/>
    </row>
    <row r="1690" spans="9:9" x14ac:dyDescent="0.25">
      <c r="I1690" s="62"/>
    </row>
    <row r="1691" spans="9:9" x14ac:dyDescent="0.25">
      <c r="I1691" s="62"/>
    </row>
    <row r="1692" spans="9:9" x14ac:dyDescent="0.25">
      <c r="I1692" s="62"/>
    </row>
    <row r="1693" spans="9:9" x14ac:dyDescent="0.25">
      <c r="I1693" s="62"/>
    </row>
    <row r="1694" spans="9:9" x14ac:dyDescent="0.25">
      <c r="I1694" s="62"/>
    </row>
    <row r="1695" spans="9:9" x14ac:dyDescent="0.25">
      <c r="I1695" s="62"/>
    </row>
    <row r="1696" spans="9:9" x14ac:dyDescent="0.25">
      <c r="I1696" s="62"/>
    </row>
    <row r="1697" spans="9:9" x14ac:dyDescent="0.25">
      <c r="I1697" s="62"/>
    </row>
    <row r="1698" spans="9:9" x14ac:dyDescent="0.25">
      <c r="I1698" s="62"/>
    </row>
    <row r="1699" spans="9:9" x14ac:dyDescent="0.25">
      <c r="I1699" s="62"/>
    </row>
    <row r="1700" spans="9:9" x14ac:dyDescent="0.25">
      <c r="I1700" s="62"/>
    </row>
    <row r="1701" spans="9:9" x14ac:dyDescent="0.25">
      <c r="I1701" s="62"/>
    </row>
    <row r="1702" spans="9:9" x14ac:dyDescent="0.25">
      <c r="I1702" s="62"/>
    </row>
    <row r="1703" spans="9:9" x14ac:dyDescent="0.25">
      <c r="I1703" s="62"/>
    </row>
    <row r="1704" spans="9:9" x14ac:dyDescent="0.25">
      <c r="I1704" s="62"/>
    </row>
    <row r="1705" spans="9:9" x14ac:dyDescent="0.25">
      <c r="I1705" s="62"/>
    </row>
    <row r="1706" spans="9:9" x14ac:dyDescent="0.25">
      <c r="I1706" s="62"/>
    </row>
    <row r="1707" spans="9:9" x14ac:dyDescent="0.25">
      <c r="I1707" s="62"/>
    </row>
    <row r="1708" spans="9:9" x14ac:dyDescent="0.25">
      <c r="I1708" s="62"/>
    </row>
    <row r="1709" spans="9:9" x14ac:dyDescent="0.25">
      <c r="I1709" s="62"/>
    </row>
    <row r="1710" spans="9:9" x14ac:dyDescent="0.25">
      <c r="I1710" s="62"/>
    </row>
    <row r="1711" spans="9:9" x14ac:dyDescent="0.25">
      <c r="I1711" s="62"/>
    </row>
    <row r="1712" spans="9:9" x14ac:dyDescent="0.25">
      <c r="I1712" s="62"/>
    </row>
    <row r="1713" spans="9:9" x14ac:dyDescent="0.25">
      <c r="I1713" s="62"/>
    </row>
    <row r="1714" spans="9:9" x14ac:dyDescent="0.25">
      <c r="I1714" s="62"/>
    </row>
    <row r="1715" spans="9:9" x14ac:dyDescent="0.25">
      <c r="I1715" s="62"/>
    </row>
    <row r="1716" spans="9:9" x14ac:dyDescent="0.25">
      <c r="I1716" s="62"/>
    </row>
    <row r="1717" spans="9:9" x14ac:dyDescent="0.25">
      <c r="I1717" s="62"/>
    </row>
    <row r="1718" spans="9:9" x14ac:dyDescent="0.25">
      <c r="I1718" s="62"/>
    </row>
    <row r="1719" spans="9:9" x14ac:dyDescent="0.25">
      <c r="I1719" s="62"/>
    </row>
    <row r="1720" spans="9:9" x14ac:dyDescent="0.25">
      <c r="I1720" s="62"/>
    </row>
    <row r="1721" spans="9:9" x14ac:dyDescent="0.25">
      <c r="I1721" s="62"/>
    </row>
    <row r="1722" spans="9:9" x14ac:dyDescent="0.25">
      <c r="I1722" s="62"/>
    </row>
    <row r="1723" spans="9:9" x14ac:dyDescent="0.25">
      <c r="I1723" s="62"/>
    </row>
    <row r="1724" spans="9:9" x14ac:dyDescent="0.25">
      <c r="I1724" s="62"/>
    </row>
    <row r="1725" spans="9:9" x14ac:dyDescent="0.25">
      <c r="I1725" s="62"/>
    </row>
    <row r="1726" spans="9:9" x14ac:dyDescent="0.25">
      <c r="I1726" s="62"/>
    </row>
    <row r="1727" spans="9:9" x14ac:dyDescent="0.25">
      <c r="I1727" s="62"/>
    </row>
    <row r="1728" spans="9:9" x14ac:dyDescent="0.25">
      <c r="I1728" s="62"/>
    </row>
    <row r="1729" spans="9:9" x14ac:dyDescent="0.25">
      <c r="I1729" s="62"/>
    </row>
    <row r="1730" spans="9:9" x14ac:dyDescent="0.25">
      <c r="I1730" s="62"/>
    </row>
    <row r="1731" spans="9:9" x14ac:dyDescent="0.25">
      <c r="I1731" s="62"/>
    </row>
    <row r="1732" spans="9:9" x14ac:dyDescent="0.25">
      <c r="I1732" s="62"/>
    </row>
    <row r="1733" spans="9:9" x14ac:dyDescent="0.25">
      <c r="I1733" s="62"/>
    </row>
    <row r="1734" spans="9:9" x14ac:dyDescent="0.25">
      <c r="I1734" s="62"/>
    </row>
    <row r="1735" spans="9:9" x14ac:dyDescent="0.25">
      <c r="I1735" s="62"/>
    </row>
    <row r="1736" spans="9:9" x14ac:dyDescent="0.25">
      <c r="I1736" s="62"/>
    </row>
    <row r="1737" spans="9:9" x14ac:dyDescent="0.25">
      <c r="I1737" s="62"/>
    </row>
    <row r="1738" spans="9:9" x14ac:dyDescent="0.25">
      <c r="I1738" s="62"/>
    </row>
    <row r="1739" spans="9:9" x14ac:dyDescent="0.25">
      <c r="I1739" s="62"/>
    </row>
    <row r="1740" spans="9:9" x14ac:dyDescent="0.25">
      <c r="I1740" s="62"/>
    </row>
    <row r="1741" spans="9:9" x14ac:dyDescent="0.25">
      <c r="I1741" s="62"/>
    </row>
    <row r="1742" spans="9:9" x14ac:dyDescent="0.25">
      <c r="I1742" s="62"/>
    </row>
    <row r="1743" spans="9:9" x14ac:dyDescent="0.25">
      <c r="I1743" s="62"/>
    </row>
    <row r="1744" spans="9:9" x14ac:dyDescent="0.25">
      <c r="I1744" s="62"/>
    </row>
    <row r="1745" spans="9:9" x14ac:dyDescent="0.25">
      <c r="I1745" s="62"/>
    </row>
    <row r="1746" spans="9:9" x14ac:dyDescent="0.25">
      <c r="I1746" s="62"/>
    </row>
    <row r="1747" spans="9:9" x14ac:dyDescent="0.25">
      <c r="I1747" s="62"/>
    </row>
    <row r="1748" spans="9:9" x14ac:dyDescent="0.25">
      <c r="I1748" s="62"/>
    </row>
    <row r="1749" spans="9:9" x14ac:dyDescent="0.25">
      <c r="I1749" s="62"/>
    </row>
    <row r="1750" spans="9:9" x14ac:dyDescent="0.25">
      <c r="I1750" s="62"/>
    </row>
    <row r="1751" spans="9:9" x14ac:dyDescent="0.25">
      <c r="I1751" s="62"/>
    </row>
    <row r="1752" spans="9:9" x14ac:dyDescent="0.25">
      <c r="I1752" s="62"/>
    </row>
    <row r="1753" spans="9:9" x14ac:dyDescent="0.25">
      <c r="I1753" s="62"/>
    </row>
    <row r="1754" spans="9:9" x14ac:dyDescent="0.25">
      <c r="I1754" s="62"/>
    </row>
    <row r="1755" spans="9:9" x14ac:dyDescent="0.25">
      <c r="I1755" s="62"/>
    </row>
    <row r="1756" spans="9:9" x14ac:dyDescent="0.25">
      <c r="I1756" s="62"/>
    </row>
    <row r="1757" spans="9:9" x14ac:dyDescent="0.25">
      <c r="I1757" s="62"/>
    </row>
    <row r="1758" spans="9:9" x14ac:dyDescent="0.25">
      <c r="I1758" s="62"/>
    </row>
    <row r="1759" spans="9:9" x14ac:dyDescent="0.25">
      <c r="I1759" s="62"/>
    </row>
    <row r="1760" spans="9:9" x14ac:dyDescent="0.25">
      <c r="I1760" s="62"/>
    </row>
    <row r="1761" spans="9:9" x14ac:dyDescent="0.25">
      <c r="I1761" s="62"/>
    </row>
    <row r="1762" spans="9:9" x14ac:dyDescent="0.25">
      <c r="I1762" s="62"/>
    </row>
    <row r="1763" spans="9:9" x14ac:dyDescent="0.25">
      <c r="I1763" s="62"/>
    </row>
    <row r="1764" spans="9:9" x14ac:dyDescent="0.25">
      <c r="I1764" s="62"/>
    </row>
    <row r="1765" spans="9:9" x14ac:dyDescent="0.25">
      <c r="I1765" s="62"/>
    </row>
    <row r="1766" spans="9:9" x14ac:dyDescent="0.25">
      <c r="I1766" s="62"/>
    </row>
    <row r="1767" spans="9:9" x14ac:dyDescent="0.25">
      <c r="I1767" s="62"/>
    </row>
    <row r="1768" spans="9:9" x14ac:dyDescent="0.25">
      <c r="I1768" s="62"/>
    </row>
    <row r="1769" spans="9:9" x14ac:dyDescent="0.25">
      <c r="I1769" s="62"/>
    </row>
    <row r="1770" spans="9:9" x14ac:dyDescent="0.25">
      <c r="I1770" s="62"/>
    </row>
    <row r="1771" spans="9:9" x14ac:dyDescent="0.25">
      <c r="I1771" s="62"/>
    </row>
    <row r="1772" spans="9:9" x14ac:dyDescent="0.25">
      <c r="I1772" s="62"/>
    </row>
    <row r="1773" spans="9:9" x14ac:dyDescent="0.25">
      <c r="I1773" s="62"/>
    </row>
    <row r="1774" spans="9:9" x14ac:dyDescent="0.25">
      <c r="I1774" s="62"/>
    </row>
    <row r="1775" spans="9:9" x14ac:dyDescent="0.25">
      <c r="I1775" s="62"/>
    </row>
    <row r="1776" spans="9:9" x14ac:dyDescent="0.25">
      <c r="I1776" s="62"/>
    </row>
    <row r="1777" spans="9:9" x14ac:dyDescent="0.25">
      <c r="I1777" s="62"/>
    </row>
    <row r="1778" spans="9:9" x14ac:dyDescent="0.25">
      <c r="I1778" s="62"/>
    </row>
    <row r="1779" spans="9:9" x14ac:dyDescent="0.25">
      <c r="I1779" s="62"/>
    </row>
    <row r="1780" spans="9:9" x14ac:dyDescent="0.25">
      <c r="I1780" s="62"/>
    </row>
    <row r="1781" spans="9:9" x14ac:dyDescent="0.25">
      <c r="I1781" s="62"/>
    </row>
    <row r="1782" spans="9:9" x14ac:dyDescent="0.25">
      <c r="I1782" s="62"/>
    </row>
    <row r="1783" spans="9:9" x14ac:dyDescent="0.25">
      <c r="I1783" s="62"/>
    </row>
    <row r="1784" spans="9:9" x14ac:dyDescent="0.25">
      <c r="I1784" s="62"/>
    </row>
    <row r="1785" spans="9:9" x14ac:dyDescent="0.25">
      <c r="I1785" s="62"/>
    </row>
    <row r="1786" spans="9:9" x14ac:dyDescent="0.25">
      <c r="I1786" s="62"/>
    </row>
    <row r="1787" spans="9:9" x14ac:dyDescent="0.25">
      <c r="I1787" s="62"/>
    </row>
    <row r="1788" spans="9:9" x14ac:dyDescent="0.25">
      <c r="I1788" s="62"/>
    </row>
    <row r="1789" spans="9:9" x14ac:dyDescent="0.25">
      <c r="I1789" s="62"/>
    </row>
    <row r="1790" spans="9:9" x14ac:dyDescent="0.25">
      <c r="I1790" s="62"/>
    </row>
    <row r="1791" spans="9:9" x14ac:dyDescent="0.25">
      <c r="I1791" s="62"/>
    </row>
    <row r="1792" spans="9:9" x14ac:dyDescent="0.25">
      <c r="I1792" s="62"/>
    </row>
    <row r="1793" spans="9:9" x14ac:dyDescent="0.25">
      <c r="I1793" s="62"/>
    </row>
    <row r="1794" spans="9:9" x14ac:dyDescent="0.25">
      <c r="I1794" s="62"/>
    </row>
    <row r="1795" spans="9:9" x14ac:dyDescent="0.25">
      <c r="I1795" s="62"/>
    </row>
    <row r="1796" spans="9:9" x14ac:dyDescent="0.25">
      <c r="I1796" s="62"/>
    </row>
    <row r="1797" spans="9:9" x14ac:dyDescent="0.25">
      <c r="I1797" s="62"/>
    </row>
    <row r="1798" spans="9:9" x14ac:dyDescent="0.25">
      <c r="I1798" s="62"/>
    </row>
    <row r="1799" spans="9:9" x14ac:dyDescent="0.25">
      <c r="I1799" s="62"/>
    </row>
    <row r="1800" spans="9:9" x14ac:dyDescent="0.25">
      <c r="I1800" s="62"/>
    </row>
    <row r="1801" spans="9:9" x14ac:dyDescent="0.25">
      <c r="I1801" s="62"/>
    </row>
    <row r="1802" spans="9:9" x14ac:dyDescent="0.25">
      <c r="I1802" s="62"/>
    </row>
    <row r="1803" spans="9:9" x14ac:dyDescent="0.25">
      <c r="I1803" s="62"/>
    </row>
    <row r="1804" spans="9:9" x14ac:dyDescent="0.25">
      <c r="I1804" s="62"/>
    </row>
    <row r="1805" spans="9:9" x14ac:dyDescent="0.25">
      <c r="I1805" s="62"/>
    </row>
    <row r="1806" spans="9:9" x14ac:dyDescent="0.25">
      <c r="I1806" s="62"/>
    </row>
    <row r="1807" spans="9:9" x14ac:dyDescent="0.25">
      <c r="I1807" s="62"/>
    </row>
    <row r="1808" spans="9:9" x14ac:dyDescent="0.25">
      <c r="I1808" s="62"/>
    </row>
    <row r="1809" spans="9:9" x14ac:dyDescent="0.25">
      <c r="I1809" s="62"/>
    </row>
    <row r="1810" spans="9:9" x14ac:dyDescent="0.25">
      <c r="I1810" s="62"/>
    </row>
    <row r="1811" spans="9:9" x14ac:dyDescent="0.25">
      <c r="I1811" s="62"/>
    </row>
    <row r="1812" spans="9:9" x14ac:dyDescent="0.25">
      <c r="I1812" s="62"/>
    </row>
    <row r="1813" spans="9:9" x14ac:dyDescent="0.25">
      <c r="I1813" s="62"/>
    </row>
    <row r="1814" spans="9:9" x14ac:dyDescent="0.25">
      <c r="I1814" s="62"/>
    </row>
    <row r="1815" spans="9:9" x14ac:dyDescent="0.25">
      <c r="I1815" s="62"/>
    </row>
    <row r="1816" spans="9:9" x14ac:dyDescent="0.25">
      <c r="I1816" s="62"/>
    </row>
    <row r="1817" spans="9:9" x14ac:dyDescent="0.25">
      <c r="I1817" s="62"/>
    </row>
    <row r="1818" spans="9:9" x14ac:dyDescent="0.25">
      <c r="I1818" s="62"/>
    </row>
    <row r="1819" spans="9:9" x14ac:dyDescent="0.25">
      <c r="I1819" s="62"/>
    </row>
    <row r="1820" spans="9:9" x14ac:dyDescent="0.25">
      <c r="I1820" s="62"/>
    </row>
    <row r="1821" spans="9:9" x14ac:dyDescent="0.25">
      <c r="I1821" s="62"/>
    </row>
    <row r="1822" spans="9:9" x14ac:dyDescent="0.25">
      <c r="I1822" s="62"/>
    </row>
    <row r="1823" spans="9:9" x14ac:dyDescent="0.25">
      <c r="I1823" s="62"/>
    </row>
    <row r="1824" spans="9:9" x14ac:dyDescent="0.25">
      <c r="I1824" s="62"/>
    </row>
    <row r="1825" spans="9:9" x14ac:dyDescent="0.25">
      <c r="I1825" s="62"/>
    </row>
    <row r="1826" spans="9:9" x14ac:dyDescent="0.25">
      <c r="I1826" s="62"/>
    </row>
    <row r="1827" spans="9:9" x14ac:dyDescent="0.25">
      <c r="I1827" s="62"/>
    </row>
    <row r="1828" spans="9:9" x14ac:dyDescent="0.25">
      <c r="I1828" s="62"/>
    </row>
    <row r="1829" spans="9:9" x14ac:dyDescent="0.25">
      <c r="I1829" s="62"/>
    </row>
    <row r="1830" spans="9:9" x14ac:dyDescent="0.25">
      <c r="I1830" s="62"/>
    </row>
    <row r="1831" spans="9:9" x14ac:dyDescent="0.25">
      <c r="I1831" s="62"/>
    </row>
    <row r="1832" spans="9:9" x14ac:dyDescent="0.25">
      <c r="I1832" s="62"/>
    </row>
    <row r="1833" spans="9:9" x14ac:dyDescent="0.25">
      <c r="I1833" s="62"/>
    </row>
    <row r="1834" spans="9:9" x14ac:dyDescent="0.25">
      <c r="I1834" s="62"/>
    </row>
    <row r="1835" spans="9:9" x14ac:dyDescent="0.25">
      <c r="I1835" s="62"/>
    </row>
    <row r="1836" spans="9:9" x14ac:dyDescent="0.25">
      <c r="I1836" s="62"/>
    </row>
    <row r="1837" spans="9:9" x14ac:dyDescent="0.25">
      <c r="I1837" s="62"/>
    </row>
    <row r="1838" spans="9:9" x14ac:dyDescent="0.25">
      <c r="I1838" s="62"/>
    </row>
    <row r="1839" spans="9:9" x14ac:dyDescent="0.25">
      <c r="I1839" s="62"/>
    </row>
    <row r="1840" spans="9:9" x14ac:dyDescent="0.25">
      <c r="I1840" s="62"/>
    </row>
    <row r="1841" spans="9:9" x14ac:dyDescent="0.25">
      <c r="I1841" s="62"/>
    </row>
    <row r="1842" spans="9:9" x14ac:dyDescent="0.25">
      <c r="I1842" s="62"/>
    </row>
    <row r="1843" spans="9:9" x14ac:dyDescent="0.25">
      <c r="I1843" s="62"/>
    </row>
    <row r="1844" spans="9:9" x14ac:dyDescent="0.25">
      <c r="I1844" s="62"/>
    </row>
    <row r="1845" spans="9:9" x14ac:dyDescent="0.25">
      <c r="I1845" s="62"/>
    </row>
    <row r="1846" spans="9:9" x14ac:dyDescent="0.25">
      <c r="I1846" s="62"/>
    </row>
    <row r="1847" spans="9:9" x14ac:dyDescent="0.25">
      <c r="I1847" s="62"/>
    </row>
    <row r="1848" spans="9:9" x14ac:dyDescent="0.25">
      <c r="I1848" s="62"/>
    </row>
    <row r="1849" spans="9:9" x14ac:dyDescent="0.25">
      <c r="I1849" s="62"/>
    </row>
    <row r="1850" spans="9:9" x14ac:dyDescent="0.25">
      <c r="I1850" s="62"/>
    </row>
    <row r="1851" spans="9:9" x14ac:dyDescent="0.25">
      <c r="I1851" s="62"/>
    </row>
    <row r="1852" spans="9:9" x14ac:dyDescent="0.25">
      <c r="I1852" s="62"/>
    </row>
    <row r="1853" spans="9:9" x14ac:dyDescent="0.25">
      <c r="I1853" s="62"/>
    </row>
    <row r="1854" spans="9:9" x14ac:dyDescent="0.25">
      <c r="I1854" s="62"/>
    </row>
    <row r="1855" spans="9:9" x14ac:dyDescent="0.25">
      <c r="I1855" s="62"/>
    </row>
    <row r="1856" spans="9:9" x14ac:dyDescent="0.25">
      <c r="I1856" s="62"/>
    </row>
    <row r="1857" spans="9:9" x14ac:dyDescent="0.25">
      <c r="I1857" s="62"/>
    </row>
    <row r="1858" spans="9:9" x14ac:dyDescent="0.25">
      <c r="I1858" s="62"/>
    </row>
    <row r="1859" spans="9:9" x14ac:dyDescent="0.25">
      <c r="I1859" s="62"/>
    </row>
    <row r="1860" spans="9:9" x14ac:dyDescent="0.25">
      <c r="I1860" s="62"/>
    </row>
    <row r="1861" spans="9:9" x14ac:dyDescent="0.25">
      <c r="I1861" s="62"/>
    </row>
    <row r="1862" spans="9:9" x14ac:dyDescent="0.25">
      <c r="I1862" s="62"/>
    </row>
    <row r="1863" spans="9:9" x14ac:dyDescent="0.25">
      <c r="I1863" s="62"/>
    </row>
    <row r="1864" spans="9:9" x14ac:dyDescent="0.25">
      <c r="I1864" s="62"/>
    </row>
    <row r="1865" spans="9:9" x14ac:dyDescent="0.25">
      <c r="I1865" s="62"/>
    </row>
    <row r="1866" spans="9:9" x14ac:dyDescent="0.25">
      <c r="I1866" s="62"/>
    </row>
    <row r="1867" spans="9:9" x14ac:dyDescent="0.25">
      <c r="I1867" s="62"/>
    </row>
    <row r="1868" spans="9:9" x14ac:dyDescent="0.25">
      <c r="I1868" s="62"/>
    </row>
    <row r="1869" spans="9:9" x14ac:dyDescent="0.25">
      <c r="I1869" s="62"/>
    </row>
    <row r="1870" spans="9:9" x14ac:dyDescent="0.25">
      <c r="I1870" s="62"/>
    </row>
    <row r="1871" spans="9:9" x14ac:dyDescent="0.25">
      <c r="I1871" s="62"/>
    </row>
    <row r="1872" spans="9:9" x14ac:dyDescent="0.25">
      <c r="I1872" s="62"/>
    </row>
    <row r="1873" spans="9:9" x14ac:dyDescent="0.25">
      <c r="I1873" s="62"/>
    </row>
    <row r="1874" spans="9:9" x14ac:dyDescent="0.25">
      <c r="I1874" s="62"/>
    </row>
    <row r="1875" spans="9:9" x14ac:dyDescent="0.25">
      <c r="I1875" s="62"/>
    </row>
    <row r="1876" spans="9:9" x14ac:dyDescent="0.25">
      <c r="I1876" s="62"/>
    </row>
    <row r="1877" spans="9:9" x14ac:dyDescent="0.25">
      <c r="I1877" s="62"/>
    </row>
    <row r="1878" spans="9:9" x14ac:dyDescent="0.25">
      <c r="I1878" s="62"/>
    </row>
    <row r="1879" spans="9:9" x14ac:dyDescent="0.25">
      <c r="I1879" s="62"/>
    </row>
    <row r="1880" spans="9:9" x14ac:dyDescent="0.25">
      <c r="I1880" s="62"/>
    </row>
    <row r="1881" spans="9:9" x14ac:dyDescent="0.25">
      <c r="I1881" s="62"/>
    </row>
    <row r="1882" spans="9:9" x14ac:dyDescent="0.25">
      <c r="I1882" s="62"/>
    </row>
    <row r="1883" spans="9:9" x14ac:dyDescent="0.25">
      <c r="I1883" s="62"/>
    </row>
    <row r="1884" spans="9:9" x14ac:dyDescent="0.25">
      <c r="I1884" s="62"/>
    </row>
    <row r="1885" spans="9:9" x14ac:dyDescent="0.25">
      <c r="I1885" s="62"/>
    </row>
    <row r="1886" spans="9:9" x14ac:dyDescent="0.25">
      <c r="I1886" s="62"/>
    </row>
    <row r="1887" spans="9:9" x14ac:dyDescent="0.25">
      <c r="I1887" s="62"/>
    </row>
    <row r="1888" spans="9:9" x14ac:dyDescent="0.25">
      <c r="I1888" s="62"/>
    </row>
    <row r="1889" spans="9:9" x14ac:dyDescent="0.25">
      <c r="I1889" s="62"/>
    </row>
    <row r="1890" spans="9:9" x14ac:dyDescent="0.25">
      <c r="I1890" s="62"/>
    </row>
    <row r="1891" spans="9:9" x14ac:dyDescent="0.25">
      <c r="I1891" s="62"/>
    </row>
    <row r="1892" spans="9:9" x14ac:dyDescent="0.25">
      <c r="I1892" s="62"/>
    </row>
    <row r="1893" spans="9:9" x14ac:dyDescent="0.25">
      <c r="I1893" s="62"/>
    </row>
    <row r="1894" spans="9:9" x14ac:dyDescent="0.25">
      <c r="I1894" s="62"/>
    </row>
    <row r="1895" spans="9:9" x14ac:dyDescent="0.25">
      <c r="I1895" s="62"/>
    </row>
    <row r="1896" spans="9:9" x14ac:dyDescent="0.25">
      <c r="I1896" s="62"/>
    </row>
    <row r="1897" spans="9:9" x14ac:dyDescent="0.25">
      <c r="I1897" s="62"/>
    </row>
    <row r="1898" spans="9:9" x14ac:dyDescent="0.25">
      <c r="I1898" s="62"/>
    </row>
    <row r="1899" spans="9:9" x14ac:dyDescent="0.25">
      <c r="I1899" s="62"/>
    </row>
    <row r="1900" spans="9:9" x14ac:dyDescent="0.25">
      <c r="I1900" s="62"/>
    </row>
    <row r="1901" spans="9:9" x14ac:dyDescent="0.25">
      <c r="I1901" s="62"/>
    </row>
    <row r="1902" spans="9:9" x14ac:dyDescent="0.25">
      <c r="I1902" s="62"/>
    </row>
    <row r="1903" spans="9:9" x14ac:dyDescent="0.25">
      <c r="I1903" s="62"/>
    </row>
    <row r="1904" spans="9:9" x14ac:dyDescent="0.25">
      <c r="I1904" s="62"/>
    </row>
    <row r="1905" spans="9:9" x14ac:dyDescent="0.25">
      <c r="I1905" s="62"/>
    </row>
    <row r="1906" spans="9:9" x14ac:dyDescent="0.25">
      <c r="I1906" s="62"/>
    </row>
    <row r="1907" spans="9:9" x14ac:dyDescent="0.25">
      <c r="I1907" s="62"/>
    </row>
    <row r="1908" spans="9:9" x14ac:dyDescent="0.25">
      <c r="I1908" s="62"/>
    </row>
    <row r="1909" spans="9:9" x14ac:dyDescent="0.25">
      <c r="I1909" s="62"/>
    </row>
    <row r="1910" spans="9:9" x14ac:dyDescent="0.25">
      <c r="I1910" s="62"/>
    </row>
    <row r="1911" spans="9:9" x14ac:dyDescent="0.25">
      <c r="I1911" s="62"/>
    </row>
    <row r="1912" spans="9:9" x14ac:dyDescent="0.25">
      <c r="I1912" s="62"/>
    </row>
    <row r="1913" spans="9:9" x14ac:dyDescent="0.25">
      <c r="I1913" s="62"/>
    </row>
    <row r="1914" spans="9:9" x14ac:dyDescent="0.25">
      <c r="I1914" s="62"/>
    </row>
    <row r="1915" spans="9:9" x14ac:dyDescent="0.25">
      <c r="I1915" s="62"/>
    </row>
    <row r="1916" spans="9:9" x14ac:dyDescent="0.25">
      <c r="I1916" s="62"/>
    </row>
    <row r="1917" spans="9:9" x14ac:dyDescent="0.25">
      <c r="I1917" s="62"/>
    </row>
    <row r="1918" spans="9:9" x14ac:dyDescent="0.25">
      <c r="I1918" s="62"/>
    </row>
    <row r="1919" spans="9:9" x14ac:dyDescent="0.25">
      <c r="I1919" s="62"/>
    </row>
    <row r="1920" spans="9:9" x14ac:dyDescent="0.25">
      <c r="I1920" s="62"/>
    </row>
    <row r="1921" spans="9:9" x14ac:dyDescent="0.25">
      <c r="I1921" s="62"/>
    </row>
    <row r="1922" spans="9:9" x14ac:dyDescent="0.25">
      <c r="I1922" s="62"/>
    </row>
    <row r="1923" spans="9:9" x14ac:dyDescent="0.25">
      <c r="I1923" s="62"/>
    </row>
    <row r="1924" spans="9:9" x14ac:dyDescent="0.25">
      <c r="I1924" s="62"/>
    </row>
    <row r="1925" spans="9:9" x14ac:dyDescent="0.25">
      <c r="I1925" s="62"/>
    </row>
    <row r="1926" spans="9:9" x14ac:dyDescent="0.25">
      <c r="I1926" s="62"/>
    </row>
    <row r="1927" spans="9:9" x14ac:dyDescent="0.25">
      <c r="I1927" s="62"/>
    </row>
    <row r="1928" spans="9:9" x14ac:dyDescent="0.25">
      <c r="I1928" s="62"/>
    </row>
    <row r="1929" spans="9:9" x14ac:dyDescent="0.25">
      <c r="I1929" s="62"/>
    </row>
    <row r="1930" spans="9:9" x14ac:dyDescent="0.25">
      <c r="I1930" s="62"/>
    </row>
    <row r="1931" spans="9:9" x14ac:dyDescent="0.25">
      <c r="I1931" s="62"/>
    </row>
    <row r="1932" spans="9:9" x14ac:dyDescent="0.25">
      <c r="I1932" s="62"/>
    </row>
    <row r="1933" spans="9:9" x14ac:dyDescent="0.25">
      <c r="I1933" s="62"/>
    </row>
    <row r="1934" spans="9:9" x14ac:dyDescent="0.25">
      <c r="I1934" s="62"/>
    </row>
    <row r="1935" spans="9:9" x14ac:dyDescent="0.25">
      <c r="I1935" s="62"/>
    </row>
    <row r="1936" spans="9:9" x14ac:dyDescent="0.25">
      <c r="I1936" s="62"/>
    </row>
    <row r="1937" spans="9:9" x14ac:dyDescent="0.25">
      <c r="I1937" s="62"/>
    </row>
    <row r="1938" spans="9:9" x14ac:dyDescent="0.25">
      <c r="I1938" s="62"/>
    </row>
    <row r="1939" spans="9:9" x14ac:dyDescent="0.25">
      <c r="I1939" s="62"/>
    </row>
    <row r="1940" spans="9:9" x14ac:dyDescent="0.25">
      <c r="I1940" s="62"/>
    </row>
    <row r="1941" spans="9:9" x14ac:dyDescent="0.25">
      <c r="I1941" s="62"/>
    </row>
    <row r="1942" spans="9:9" x14ac:dyDescent="0.25">
      <c r="I1942" s="62"/>
    </row>
    <row r="1943" spans="9:9" x14ac:dyDescent="0.25">
      <c r="I1943" s="62"/>
    </row>
    <row r="1944" spans="9:9" x14ac:dyDescent="0.25">
      <c r="I1944" s="62"/>
    </row>
    <row r="1945" spans="9:9" x14ac:dyDescent="0.25">
      <c r="I1945" s="62"/>
    </row>
    <row r="1946" spans="9:9" x14ac:dyDescent="0.25">
      <c r="I1946" s="62"/>
    </row>
    <row r="1947" spans="9:9" x14ac:dyDescent="0.25">
      <c r="I1947" s="62"/>
    </row>
    <row r="1948" spans="9:9" x14ac:dyDescent="0.25">
      <c r="I1948" s="62"/>
    </row>
    <row r="1949" spans="9:9" x14ac:dyDescent="0.25">
      <c r="I1949" s="62"/>
    </row>
    <row r="1950" spans="9:9" x14ac:dyDescent="0.25">
      <c r="I1950" s="62"/>
    </row>
    <row r="1951" spans="9:9" x14ac:dyDescent="0.25">
      <c r="I1951" s="62"/>
    </row>
    <row r="1952" spans="9:9" x14ac:dyDescent="0.25">
      <c r="I1952" s="62"/>
    </row>
    <row r="1953" spans="9:9" x14ac:dyDescent="0.25">
      <c r="I1953" s="62"/>
    </row>
    <row r="1954" spans="9:9" x14ac:dyDescent="0.25">
      <c r="I1954" s="62"/>
    </row>
    <row r="1955" spans="9:9" x14ac:dyDescent="0.25">
      <c r="I1955" s="62"/>
    </row>
    <row r="1956" spans="9:9" x14ac:dyDescent="0.25">
      <c r="I1956" s="62"/>
    </row>
    <row r="1957" spans="9:9" x14ac:dyDescent="0.25">
      <c r="I1957" s="62"/>
    </row>
    <row r="1958" spans="9:9" x14ac:dyDescent="0.25">
      <c r="I1958" s="62"/>
    </row>
    <row r="1959" spans="9:9" x14ac:dyDescent="0.25">
      <c r="I1959" s="62"/>
    </row>
    <row r="1960" spans="9:9" x14ac:dyDescent="0.25">
      <c r="I1960" s="62"/>
    </row>
    <row r="1961" spans="9:9" x14ac:dyDescent="0.25">
      <c r="I1961" s="62"/>
    </row>
    <row r="1962" spans="9:9" x14ac:dyDescent="0.25">
      <c r="I1962" s="62"/>
    </row>
    <row r="1963" spans="9:9" x14ac:dyDescent="0.25">
      <c r="I1963" s="62"/>
    </row>
    <row r="1964" spans="9:9" x14ac:dyDescent="0.25">
      <c r="I1964" s="62"/>
    </row>
    <row r="1965" spans="9:9" x14ac:dyDescent="0.25">
      <c r="I1965" s="62"/>
    </row>
    <row r="1966" spans="9:9" x14ac:dyDescent="0.25">
      <c r="I1966" s="62"/>
    </row>
    <row r="1967" spans="9:9" x14ac:dyDescent="0.25">
      <c r="I1967" s="62"/>
    </row>
    <row r="1968" spans="9:9" x14ac:dyDescent="0.25">
      <c r="I1968" s="62"/>
    </row>
    <row r="1969" spans="9:9" x14ac:dyDescent="0.25">
      <c r="I1969" s="62"/>
    </row>
    <row r="1970" spans="9:9" x14ac:dyDescent="0.25">
      <c r="I1970" s="62"/>
    </row>
    <row r="1971" spans="9:9" x14ac:dyDescent="0.25">
      <c r="I1971" s="62"/>
    </row>
    <row r="1972" spans="9:9" x14ac:dyDescent="0.25">
      <c r="I1972" s="62"/>
    </row>
    <row r="1973" spans="9:9" x14ac:dyDescent="0.25">
      <c r="I1973" s="62"/>
    </row>
    <row r="1974" spans="9:9" x14ac:dyDescent="0.25">
      <c r="I1974" s="62"/>
    </row>
    <row r="1975" spans="9:9" x14ac:dyDescent="0.25">
      <c r="I1975" s="62"/>
    </row>
    <row r="1976" spans="9:9" x14ac:dyDescent="0.25">
      <c r="I1976" s="62"/>
    </row>
    <row r="1977" spans="9:9" x14ac:dyDescent="0.25">
      <c r="I1977" s="62"/>
    </row>
    <row r="1978" spans="9:9" x14ac:dyDescent="0.25">
      <c r="I1978" s="62"/>
    </row>
    <row r="1979" spans="9:9" x14ac:dyDescent="0.25">
      <c r="I1979" s="62"/>
    </row>
    <row r="1980" spans="9:9" x14ac:dyDescent="0.25">
      <c r="I1980" s="62"/>
    </row>
    <row r="1981" spans="9:9" x14ac:dyDescent="0.25">
      <c r="I1981" s="62"/>
    </row>
    <row r="1982" spans="9:9" x14ac:dyDescent="0.25">
      <c r="I1982" s="62"/>
    </row>
    <row r="1983" spans="9:9" x14ac:dyDescent="0.25">
      <c r="I1983" s="62"/>
    </row>
    <row r="1984" spans="9:9" x14ac:dyDescent="0.25">
      <c r="I1984" s="62"/>
    </row>
    <row r="1985" spans="9:9" x14ac:dyDescent="0.25">
      <c r="I1985" s="62"/>
    </row>
    <row r="1986" spans="9:9" x14ac:dyDescent="0.25">
      <c r="I1986" s="62"/>
    </row>
    <row r="1987" spans="9:9" x14ac:dyDescent="0.25">
      <c r="I1987" s="62"/>
    </row>
    <row r="1988" spans="9:9" x14ac:dyDescent="0.25">
      <c r="I1988" s="62"/>
    </row>
    <row r="1989" spans="9:9" x14ac:dyDescent="0.25">
      <c r="I1989" s="62"/>
    </row>
    <row r="1990" spans="9:9" x14ac:dyDescent="0.25">
      <c r="I1990" s="62"/>
    </row>
  </sheetData>
  <mergeCells count="4">
    <mergeCell ref="A2:H2"/>
    <mergeCell ref="A4:H4"/>
    <mergeCell ref="A5:H5"/>
    <mergeCell ref="A6:H6"/>
  </mergeCells>
  <printOptions horizontalCentered="1"/>
  <pageMargins left="0.59055118110236227" right="0.59055118110236227" top="0.74803149606299213" bottom="0.74803149606299213" header="0.31496062992125984" footer="0.31496062992125984"/>
  <pageSetup scale="58" orientation="portrait" r:id="rId1"/>
  <headerFooter>
    <oddFooter>Página &amp;P</oddFooter>
  </headerFooter>
  <rowBreaks count="1" manualBreakCount="1">
    <brk id="1942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6"/>
  <sheetViews>
    <sheetView view="pageBreakPreview" zoomScaleNormal="100" zoomScaleSheetLayoutView="100" workbookViewId="0">
      <selection activeCell="D26" sqref="D26"/>
    </sheetView>
  </sheetViews>
  <sheetFormatPr baseColWidth="10" defaultRowHeight="15" x14ac:dyDescent="0.25"/>
  <cols>
    <col min="1" max="1" width="6.140625" style="76" customWidth="1"/>
    <col min="2" max="2" width="44" style="76" customWidth="1"/>
    <col min="3" max="7" width="15" style="85" customWidth="1"/>
    <col min="8" max="8" width="18.7109375" style="85" customWidth="1"/>
  </cols>
  <sheetData>
    <row r="1" spans="1:8" ht="1.5" customHeight="1" x14ac:dyDescent="0.25"/>
    <row r="2" spans="1:8" ht="18.75" x14ac:dyDescent="0.3">
      <c r="A2" s="77" t="s">
        <v>318</v>
      </c>
      <c r="B2" s="77"/>
      <c r="C2" s="77"/>
      <c r="D2" s="77"/>
      <c r="E2" s="77"/>
      <c r="F2" s="77"/>
      <c r="G2" s="77"/>
      <c r="H2" s="77"/>
    </row>
    <row r="3" spans="1:8" ht="5.25" customHeight="1" x14ac:dyDescent="0.3">
      <c r="B3" s="78"/>
      <c r="C3" s="86"/>
      <c r="D3" s="86"/>
      <c r="E3" s="86"/>
      <c r="F3" s="87"/>
      <c r="G3" s="87"/>
      <c r="H3" s="87"/>
    </row>
    <row r="4" spans="1:8" ht="18.75" x14ac:dyDescent="0.3">
      <c r="A4" s="77" t="s">
        <v>456</v>
      </c>
      <c r="B4" s="77"/>
      <c r="C4" s="77"/>
      <c r="D4" s="77"/>
      <c r="E4" s="77"/>
      <c r="F4" s="77"/>
      <c r="G4" s="77"/>
      <c r="H4" s="77"/>
    </row>
    <row r="5" spans="1:8" ht="18.75" x14ac:dyDescent="0.3">
      <c r="A5" s="77" t="s">
        <v>572</v>
      </c>
      <c r="B5" s="77"/>
      <c r="C5" s="77"/>
      <c r="D5" s="77"/>
      <c r="E5" s="77"/>
      <c r="F5" s="77"/>
      <c r="G5" s="77"/>
      <c r="H5" s="77"/>
    </row>
    <row r="6" spans="1:8" ht="18.75" x14ac:dyDescent="0.3">
      <c r="A6" s="77" t="s">
        <v>374</v>
      </c>
      <c r="B6" s="77"/>
      <c r="C6" s="77"/>
      <c r="D6" s="77"/>
      <c r="E6" s="77"/>
      <c r="F6" s="77"/>
      <c r="G6" s="77"/>
      <c r="H6" s="77"/>
    </row>
    <row r="8" spans="1:8" s="65" customFormat="1" x14ac:dyDescent="0.25">
      <c r="A8" s="37"/>
      <c r="B8" s="65" t="s">
        <v>0</v>
      </c>
      <c r="C8" s="88" t="s">
        <v>1</v>
      </c>
      <c r="D8" s="88" t="s">
        <v>458</v>
      </c>
      <c r="E8" s="88" t="s">
        <v>1</v>
      </c>
      <c r="F8" s="88" t="s">
        <v>1</v>
      </c>
      <c r="G8" s="88" t="s">
        <v>1</v>
      </c>
      <c r="H8" s="88" t="s">
        <v>364</v>
      </c>
    </row>
    <row r="9" spans="1:8" s="65" customFormat="1" x14ac:dyDescent="0.25">
      <c r="A9" s="37"/>
      <c r="C9" s="88" t="s">
        <v>2</v>
      </c>
      <c r="D9" s="88" t="s">
        <v>460</v>
      </c>
      <c r="E9" s="88" t="s">
        <v>3</v>
      </c>
      <c r="F9" s="88" t="s">
        <v>4</v>
      </c>
      <c r="G9" s="88" t="s">
        <v>5</v>
      </c>
      <c r="H9" s="88"/>
    </row>
    <row r="10" spans="1:8" s="65" customFormat="1" x14ac:dyDescent="0.25">
      <c r="A10" s="37"/>
      <c r="C10" s="88">
        <v>-1</v>
      </c>
      <c r="D10" s="88">
        <v>-2</v>
      </c>
      <c r="E10" s="88" t="s">
        <v>461</v>
      </c>
      <c r="F10" s="88">
        <v>-4</v>
      </c>
      <c r="G10" s="88">
        <v>-5</v>
      </c>
      <c r="H10" s="88" t="s">
        <v>366</v>
      </c>
    </row>
    <row r="11" spans="1:8" s="65" customFormat="1" x14ac:dyDescent="0.25">
      <c r="A11" s="37" t="s">
        <v>573</v>
      </c>
      <c r="B11" s="65" t="s">
        <v>574</v>
      </c>
      <c r="C11" s="88" t="s">
        <v>465</v>
      </c>
      <c r="D11" s="88" t="s">
        <v>465</v>
      </c>
      <c r="E11" s="88" t="s">
        <v>465</v>
      </c>
      <c r="F11" s="88" t="s">
        <v>465</v>
      </c>
      <c r="G11" s="88" t="s">
        <v>465</v>
      </c>
      <c r="H11" s="88" t="s">
        <v>465</v>
      </c>
    </row>
    <row r="14" spans="1:8" x14ac:dyDescent="0.25">
      <c r="A14" s="76">
        <v>1</v>
      </c>
      <c r="B14" t="s">
        <v>575</v>
      </c>
      <c r="C14" s="85">
        <v>451937423</v>
      </c>
      <c r="D14" s="85">
        <v>8272616.3899999997</v>
      </c>
      <c r="E14" s="85">
        <v>460210039.38999999</v>
      </c>
      <c r="F14" s="85">
        <v>294004163.13</v>
      </c>
      <c r="G14" s="85">
        <v>292787438.48000002</v>
      </c>
      <c r="H14" s="85">
        <v>166205876.25999999</v>
      </c>
    </row>
    <row r="15" spans="1:8" x14ac:dyDescent="0.25">
      <c r="B15"/>
    </row>
    <row r="16" spans="1:8" x14ac:dyDescent="0.25">
      <c r="A16" s="76">
        <v>1.1000000000000001</v>
      </c>
      <c r="B16" t="s">
        <v>576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</row>
    <row r="17" spans="1:8" x14ac:dyDescent="0.25">
      <c r="A17" s="76">
        <v>1.2</v>
      </c>
      <c r="B17" t="s">
        <v>577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</row>
    <row r="18" spans="1:8" x14ac:dyDescent="0.25">
      <c r="A18" s="76">
        <v>1.3</v>
      </c>
      <c r="B18" t="s">
        <v>578</v>
      </c>
      <c r="C18" s="85">
        <v>451937423</v>
      </c>
      <c r="D18" s="85">
        <v>8272616.3899999997</v>
      </c>
      <c r="E18" s="85">
        <v>460210039.38999999</v>
      </c>
      <c r="F18" s="85">
        <v>294004163.13</v>
      </c>
      <c r="G18" s="85">
        <v>292787438.48000002</v>
      </c>
      <c r="H18" s="85">
        <v>166205876.25999999</v>
      </c>
    </row>
    <row r="19" spans="1:8" x14ac:dyDescent="0.25">
      <c r="A19" s="76">
        <v>1.4</v>
      </c>
      <c r="B19" t="s">
        <v>579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</row>
    <row r="20" spans="1:8" x14ac:dyDescent="0.25">
      <c r="A20" s="76">
        <v>1.5</v>
      </c>
      <c r="B20" t="s">
        <v>580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</row>
    <row r="21" spans="1:8" x14ac:dyDescent="0.25">
      <c r="A21" s="76">
        <v>1.6</v>
      </c>
      <c r="B21" t="s">
        <v>581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</row>
    <row r="22" spans="1:8" x14ac:dyDescent="0.25">
      <c r="A22" s="76">
        <v>1.7</v>
      </c>
      <c r="B22" t="s">
        <v>582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</row>
    <row r="23" spans="1:8" x14ac:dyDescent="0.25">
      <c r="B23" t="s">
        <v>583</v>
      </c>
    </row>
    <row r="24" spans="1:8" x14ac:dyDescent="0.25">
      <c r="A24" s="76">
        <v>1.8</v>
      </c>
      <c r="B24" t="s">
        <v>20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</row>
    <row r="25" spans="1:8" x14ac:dyDescent="0.25">
      <c r="B25"/>
    </row>
    <row r="26" spans="1:8" x14ac:dyDescent="0.25">
      <c r="A26" s="76">
        <v>2</v>
      </c>
      <c r="B26" t="s">
        <v>584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</row>
    <row r="27" spans="1:8" x14ac:dyDescent="0.25">
      <c r="B27"/>
    </row>
    <row r="28" spans="1:8" x14ac:dyDescent="0.25">
      <c r="A28" s="76">
        <v>2.1</v>
      </c>
      <c r="B28" t="s">
        <v>585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</row>
    <row r="29" spans="1:8" x14ac:dyDescent="0.25">
      <c r="A29" s="76">
        <v>2.2000000000000002</v>
      </c>
      <c r="B29" t="s">
        <v>586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</row>
    <row r="30" spans="1:8" x14ac:dyDescent="0.25">
      <c r="A30" s="76">
        <v>2.2999999999999998</v>
      </c>
      <c r="B30" t="s">
        <v>587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</row>
    <row r="31" spans="1:8" x14ac:dyDescent="0.25">
      <c r="A31" s="76">
        <v>2.4</v>
      </c>
      <c r="B31" t="s">
        <v>588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</row>
    <row r="32" spans="1:8" x14ac:dyDescent="0.25">
      <c r="B32" t="s">
        <v>589</v>
      </c>
    </row>
    <row r="33" spans="1:8" x14ac:dyDescent="0.25">
      <c r="A33" s="76">
        <v>2.5</v>
      </c>
      <c r="B33" t="s">
        <v>590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</row>
    <row r="34" spans="1:8" x14ac:dyDescent="0.25">
      <c r="A34" s="76">
        <v>2.6</v>
      </c>
      <c r="B34" t="s">
        <v>591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</row>
    <row r="35" spans="1:8" x14ac:dyDescent="0.25">
      <c r="A35" s="76">
        <v>2.7</v>
      </c>
      <c r="B35" t="s">
        <v>592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</row>
    <row r="36" spans="1:8" x14ac:dyDescent="0.25">
      <c r="B36"/>
    </row>
    <row r="37" spans="1:8" x14ac:dyDescent="0.25">
      <c r="A37" s="76">
        <v>3</v>
      </c>
      <c r="B37" t="s">
        <v>593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</row>
    <row r="38" spans="1:8" x14ac:dyDescent="0.25">
      <c r="B38"/>
    </row>
    <row r="39" spans="1:8" x14ac:dyDescent="0.25">
      <c r="A39" s="76">
        <v>3.1</v>
      </c>
      <c r="B39" t="s">
        <v>594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</row>
    <row r="40" spans="1:8" x14ac:dyDescent="0.25">
      <c r="B40" t="s">
        <v>595</v>
      </c>
    </row>
    <row r="41" spans="1:8" x14ac:dyDescent="0.25">
      <c r="A41" s="76">
        <v>3.2</v>
      </c>
      <c r="B41" t="s">
        <v>596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</row>
    <row r="42" spans="1:8" x14ac:dyDescent="0.25">
      <c r="A42" s="76">
        <v>3.3</v>
      </c>
      <c r="B42" t="s">
        <v>597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</row>
    <row r="43" spans="1:8" x14ac:dyDescent="0.25">
      <c r="A43" s="76">
        <v>3.4</v>
      </c>
      <c r="B43" t="s">
        <v>598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</row>
    <row r="44" spans="1:8" x14ac:dyDescent="0.25">
      <c r="A44" s="76">
        <v>3.5</v>
      </c>
      <c r="B44" t="s">
        <v>419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</row>
    <row r="45" spans="1:8" x14ac:dyDescent="0.25">
      <c r="A45" s="76">
        <v>3.6</v>
      </c>
      <c r="B45" t="s">
        <v>599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</row>
    <row r="46" spans="1:8" x14ac:dyDescent="0.25">
      <c r="A46" s="76">
        <v>3.7</v>
      </c>
      <c r="B46" t="s">
        <v>600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</row>
    <row r="47" spans="1:8" x14ac:dyDescent="0.25">
      <c r="A47" s="76">
        <v>3.8</v>
      </c>
      <c r="B47" t="s">
        <v>601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</row>
    <row r="48" spans="1:8" x14ac:dyDescent="0.25">
      <c r="A48" s="76">
        <v>3.9</v>
      </c>
      <c r="B48" t="s">
        <v>602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</row>
    <row r="49" spans="1:8" x14ac:dyDescent="0.25">
      <c r="B49" t="s">
        <v>603</v>
      </c>
    </row>
    <row r="50" spans="1:8" x14ac:dyDescent="0.25">
      <c r="B50"/>
    </row>
    <row r="51" spans="1:8" x14ac:dyDescent="0.25">
      <c r="A51" s="76">
        <v>4</v>
      </c>
      <c r="B51" t="s">
        <v>604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</row>
    <row r="52" spans="1:8" x14ac:dyDescent="0.25">
      <c r="B52" t="s">
        <v>454</v>
      </c>
    </row>
    <row r="53" spans="1:8" x14ac:dyDescent="0.25">
      <c r="B53"/>
    </row>
    <row r="54" spans="1:8" x14ac:dyDescent="0.25">
      <c r="A54" s="76">
        <v>4.0999999999999996</v>
      </c>
      <c r="B54" t="s">
        <v>605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</row>
    <row r="55" spans="1:8" x14ac:dyDescent="0.25">
      <c r="B55" t="s">
        <v>606</v>
      </c>
    </row>
    <row r="56" spans="1:8" x14ac:dyDescent="0.25">
      <c r="A56" s="76">
        <v>4.2</v>
      </c>
      <c r="B56" t="s">
        <v>607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</row>
    <row r="57" spans="1:8" x14ac:dyDescent="0.25">
      <c r="B57" t="s">
        <v>608</v>
      </c>
    </row>
    <row r="58" spans="1:8" x14ac:dyDescent="0.25">
      <c r="B58" t="s">
        <v>609</v>
      </c>
    </row>
    <row r="59" spans="1:8" x14ac:dyDescent="0.25">
      <c r="A59" s="76">
        <v>4.3</v>
      </c>
      <c r="B59" t="s">
        <v>610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</row>
    <row r="60" spans="1:8" x14ac:dyDescent="0.25">
      <c r="A60" s="76">
        <v>4.4000000000000004</v>
      </c>
      <c r="B60" t="s">
        <v>453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</row>
    <row r="61" spans="1:8" x14ac:dyDescent="0.25">
      <c r="B61" t="s">
        <v>454</v>
      </c>
    </row>
    <row r="62" spans="1:8" x14ac:dyDescent="0.25">
      <c r="B62"/>
      <c r="C62" s="85" t="s">
        <v>531</v>
      </c>
      <c r="D62" s="85" t="s">
        <v>531</v>
      </c>
      <c r="E62" s="85" t="s">
        <v>531</v>
      </c>
      <c r="F62" s="85" t="s">
        <v>531</v>
      </c>
      <c r="G62" s="85" t="s">
        <v>531</v>
      </c>
      <c r="H62" s="85" t="s">
        <v>531</v>
      </c>
    </row>
    <row r="63" spans="1:8" x14ac:dyDescent="0.25">
      <c r="B63" t="s">
        <v>532</v>
      </c>
      <c r="C63" s="85">
        <v>451937423</v>
      </c>
      <c r="D63" s="85">
        <v>8272616.3899999997</v>
      </c>
      <c r="E63" s="85">
        <v>460210039.38999999</v>
      </c>
      <c r="F63" s="85">
        <v>294004163.13</v>
      </c>
      <c r="G63" s="85">
        <v>292787438.48000002</v>
      </c>
      <c r="H63" s="85">
        <v>166205876.25999999</v>
      </c>
    </row>
    <row r="64" spans="1:8" x14ac:dyDescent="0.25">
      <c r="B64"/>
      <c r="C64" s="85" t="s">
        <v>531</v>
      </c>
      <c r="D64" s="85" t="s">
        <v>531</v>
      </c>
      <c r="E64" s="85" t="s">
        <v>531</v>
      </c>
      <c r="F64" s="85" t="s">
        <v>531</v>
      </c>
      <c r="G64" s="85" t="s">
        <v>531</v>
      </c>
      <c r="H64" s="85" t="s">
        <v>531</v>
      </c>
    </row>
    <row r="65" spans="1:9" x14ac:dyDescent="0.25">
      <c r="A65" s="76" t="s">
        <v>611</v>
      </c>
      <c r="B65"/>
    </row>
    <row r="66" spans="1:9" x14ac:dyDescent="0.25">
      <c r="I66" s="62"/>
    </row>
    <row r="67" spans="1:9" x14ac:dyDescent="0.25">
      <c r="I67" s="62"/>
    </row>
    <row r="68" spans="1:9" x14ac:dyDescent="0.25">
      <c r="I68" s="62"/>
    </row>
    <row r="69" spans="1:9" x14ac:dyDescent="0.25">
      <c r="I69" s="62"/>
    </row>
    <row r="70" spans="1:9" x14ac:dyDescent="0.25">
      <c r="I70" s="62"/>
    </row>
    <row r="71" spans="1:9" x14ac:dyDescent="0.25">
      <c r="I71" s="62"/>
    </row>
    <row r="72" spans="1:9" x14ac:dyDescent="0.25">
      <c r="I72" s="62"/>
    </row>
    <row r="73" spans="1:9" x14ac:dyDescent="0.25">
      <c r="I73" s="62"/>
    </row>
    <row r="74" spans="1:9" x14ac:dyDescent="0.25">
      <c r="I74" s="62"/>
    </row>
    <row r="75" spans="1:9" x14ac:dyDescent="0.25">
      <c r="I75" s="62"/>
    </row>
    <row r="76" spans="1:9" x14ac:dyDescent="0.25">
      <c r="I76" s="62"/>
    </row>
    <row r="77" spans="1:9" x14ac:dyDescent="0.25">
      <c r="I77" s="62"/>
    </row>
    <row r="78" spans="1:9" x14ac:dyDescent="0.25">
      <c r="I78" s="62"/>
    </row>
    <row r="79" spans="1:9" x14ac:dyDescent="0.25">
      <c r="I79" s="62"/>
    </row>
    <row r="80" spans="1:9" x14ac:dyDescent="0.25">
      <c r="I80" s="62"/>
    </row>
    <row r="81" spans="9:9" x14ac:dyDescent="0.25">
      <c r="I81" s="62"/>
    </row>
    <row r="82" spans="9:9" x14ac:dyDescent="0.25">
      <c r="I82" s="62"/>
    </row>
    <row r="83" spans="9:9" x14ac:dyDescent="0.25">
      <c r="I83" s="62"/>
    </row>
    <row r="84" spans="9:9" x14ac:dyDescent="0.25">
      <c r="I84" s="62"/>
    </row>
    <row r="85" spans="9:9" x14ac:dyDescent="0.25">
      <c r="I85" s="62"/>
    </row>
    <row r="86" spans="9:9" x14ac:dyDescent="0.25">
      <c r="I86" s="62"/>
    </row>
    <row r="87" spans="9:9" x14ac:dyDescent="0.25">
      <c r="I87" s="62"/>
    </row>
    <row r="88" spans="9:9" x14ac:dyDescent="0.25">
      <c r="I88" s="62"/>
    </row>
    <row r="89" spans="9:9" x14ac:dyDescent="0.25">
      <c r="I89" s="62"/>
    </row>
    <row r="90" spans="9:9" x14ac:dyDescent="0.25">
      <c r="I90" s="62"/>
    </row>
    <row r="91" spans="9:9" x14ac:dyDescent="0.25">
      <c r="I91" s="62"/>
    </row>
    <row r="92" spans="9:9" x14ac:dyDescent="0.25">
      <c r="I92" s="62"/>
    </row>
    <row r="93" spans="9:9" x14ac:dyDescent="0.25">
      <c r="I93" s="62"/>
    </row>
    <row r="94" spans="9:9" x14ac:dyDescent="0.25">
      <c r="I94" s="62"/>
    </row>
    <row r="95" spans="9:9" x14ac:dyDescent="0.25">
      <c r="I95" s="62"/>
    </row>
    <row r="96" spans="9:9" x14ac:dyDescent="0.25">
      <c r="I96" s="62"/>
    </row>
    <row r="97" spans="9:9" x14ac:dyDescent="0.25">
      <c r="I97" s="62"/>
    </row>
    <row r="98" spans="9:9" x14ac:dyDescent="0.25">
      <c r="I98" s="62"/>
    </row>
    <row r="99" spans="9:9" x14ac:dyDescent="0.25">
      <c r="I99" s="62"/>
    </row>
    <row r="100" spans="9:9" x14ac:dyDescent="0.25">
      <c r="I100" s="62"/>
    </row>
    <row r="101" spans="9:9" x14ac:dyDescent="0.25">
      <c r="I101" s="62"/>
    </row>
    <row r="102" spans="9:9" x14ac:dyDescent="0.25">
      <c r="I102" s="62"/>
    </row>
    <row r="103" spans="9:9" x14ac:dyDescent="0.25">
      <c r="I103" s="62"/>
    </row>
    <row r="104" spans="9:9" x14ac:dyDescent="0.25">
      <c r="I104" s="62"/>
    </row>
    <row r="105" spans="9:9" x14ac:dyDescent="0.25">
      <c r="I105" s="62"/>
    </row>
    <row r="106" spans="9:9" x14ac:dyDescent="0.25">
      <c r="I106" s="62"/>
    </row>
    <row r="107" spans="9:9" x14ac:dyDescent="0.25">
      <c r="I107" s="62"/>
    </row>
    <row r="108" spans="9:9" x14ac:dyDescent="0.25">
      <c r="I108" s="62"/>
    </row>
    <row r="109" spans="9:9" x14ac:dyDescent="0.25">
      <c r="I109" s="62"/>
    </row>
    <row r="110" spans="9:9" x14ac:dyDescent="0.25">
      <c r="I110" s="62"/>
    </row>
    <row r="111" spans="9:9" x14ac:dyDescent="0.25">
      <c r="I111" s="62"/>
    </row>
    <row r="112" spans="9:9" x14ac:dyDescent="0.25">
      <c r="I112" s="62"/>
    </row>
    <row r="113" spans="9:9" x14ac:dyDescent="0.25">
      <c r="I113" s="62"/>
    </row>
    <row r="114" spans="9:9" x14ac:dyDescent="0.25">
      <c r="I114" s="62"/>
    </row>
    <row r="115" spans="9:9" x14ac:dyDescent="0.25">
      <c r="I115" s="62"/>
    </row>
    <row r="116" spans="9:9" x14ac:dyDescent="0.25">
      <c r="I116" s="62"/>
    </row>
    <row r="117" spans="9:9" x14ac:dyDescent="0.25">
      <c r="I117" s="62"/>
    </row>
    <row r="118" spans="9:9" x14ac:dyDescent="0.25">
      <c r="I118" s="62"/>
    </row>
    <row r="119" spans="9:9" x14ac:dyDescent="0.25">
      <c r="I119" s="62"/>
    </row>
    <row r="120" spans="9:9" x14ac:dyDescent="0.25">
      <c r="I120" s="62"/>
    </row>
    <row r="121" spans="9:9" x14ac:dyDescent="0.25">
      <c r="I121" s="62"/>
    </row>
    <row r="122" spans="9:9" x14ac:dyDescent="0.25">
      <c r="I122" s="62"/>
    </row>
    <row r="123" spans="9:9" x14ac:dyDescent="0.25">
      <c r="I123" s="62"/>
    </row>
    <row r="124" spans="9:9" x14ac:dyDescent="0.25">
      <c r="I124" s="62"/>
    </row>
    <row r="125" spans="9:9" x14ac:dyDescent="0.25">
      <c r="I125" s="62"/>
    </row>
    <row r="126" spans="9:9" x14ac:dyDescent="0.25">
      <c r="I126" s="62"/>
    </row>
    <row r="127" spans="9:9" x14ac:dyDescent="0.25">
      <c r="I127" s="62"/>
    </row>
    <row r="128" spans="9:9" x14ac:dyDescent="0.25">
      <c r="I128" s="62"/>
    </row>
    <row r="129" spans="9:9" x14ac:dyDescent="0.25">
      <c r="I129" s="62"/>
    </row>
    <row r="130" spans="9:9" x14ac:dyDescent="0.25">
      <c r="I130" s="62"/>
    </row>
    <row r="131" spans="9:9" x14ac:dyDescent="0.25">
      <c r="I131" s="62"/>
    </row>
    <row r="132" spans="9:9" x14ac:dyDescent="0.25">
      <c r="I132" s="62"/>
    </row>
    <row r="133" spans="9:9" x14ac:dyDescent="0.25">
      <c r="I133" s="62"/>
    </row>
    <row r="134" spans="9:9" x14ac:dyDescent="0.25">
      <c r="I134" s="62"/>
    </row>
    <row r="135" spans="9:9" x14ac:dyDescent="0.25">
      <c r="I135" s="62"/>
    </row>
    <row r="136" spans="9:9" x14ac:dyDescent="0.25">
      <c r="I136" s="62"/>
    </row>
    <row r="137" spans="9:9" x14ac:dyDescent="0.25">
      <c r="I137" s="62"/>
    </row>
    <row r="138" spans="9:9" x14ac:dyDescent="0.25">
      <c r="I138" s="62"/>
    </row>
    <row r="139" spans="9:9" x14ac:dyDescent="0.25">
      <c r="I139" s="62"/>
    </row>
    <row r="140" spans="9:9" x14ac:dyDescent="0.25">
      <c r="I140" s="62"/>
    </row>
    <row r="141" spans="9:9" x14ac:dyDescent="0.25">
      <c r="I141" s="62"/>
    </row>
    <row r="142" spans="9:9" x14ac:dyDescent="0.25">
      <c r="I142" s="62"/>
    </row>
    <row r="143" spans="9:9" x14ac:dyDescent="0.25">
      <c r="I143" s="62"/>
    </row>
    <row r="144" spans="9:9" x14ac:dyDescent="0.25">
      <c r="I144" s="62"/>
    </row>
    <row r="145" spans="9:9" x14ac:dyDescent="0.25">
      <c r="I145" s="62"/>
    </row>
    <row r="146" spans="9:9" x14ac:dyDescent="0.25">
      <c r="I146" s="62"/>
    </row>
    <row r="147" spans="9:9" x14ac:dyDescent="0.25">
      <c r="I147" s="62"/>
    </row>
    <row r="148" spans="9:9" x14ac:dyDescent="0.25">
      <c r="I148" s="62"/>
    </row>
    <row r="149" spans="9:9" x14ac:dyDescent="0.25">
      <c r="I149" s="62"/>
    </row>
    <row r="150" spans="9:9" x14ac:dyDescent="0.25">
      <c r="I150" s="62"/>
    </row>
    <row r="151" spans="9:9" x14ac:dyDescent="0.25">
      <c r="I151" s="62"/>
    </row>
    <row r="152" spans="9:9" x14ac:dyDescent="0.25">
      <c r="I152" s="62"/>
    </row>
    <row r="153" spans="9:9" x14ac:dyDescent="0.25">
      <c r="I153" s="62"/>
    </row>
    <row r="154" spans="9:9" x14ac:dyDescent="0.25">
      <c r="I154" s="62"/>
    </row>
    <row r="155" spans="9:9" x14ac:dyDescent="0.25">
      <c r="I155" s="62"/>
    </row>
    <row r="156" spans="9:9" x14ac:dyDescent="0.25">
      <c r="I156" s="62"/>
    </row>
    <row r="157" spans="9:9" x14ac:dyDescent="0.25">
      <c r="I157" s="62"/>
    </row>
    <row r="158" spans="9:9" x14ac:dyDescent="0.25">
      <c r="I158" s="62"/>
    </row>
    <row r="159" spans="9:9" x14ac:dyDescent="0.25">
      <c r="I159" s="62"/>
    </row>
    <row r="160" spans="9:9" x14ac:dyDescent="0.25">
      <c r="I160" s="62"/>
    </row>
    <row r="161" spans="9:9" x14ac:dyDescent="0.25">
      <c r="I161" s="62"/>
    </row>
    <row r="162" spans="9:9" x14ac:dyDescent="0.25">
      <c r="I162" s="62"/>
    </row>
    <row r="163" spans="9:9" x14ac:dyDescent="0.25">
      <c r="I163" s="62"/>
    </row>
    <row r="164" spans="9:9" x14ac:dyDescent="0.25">
      <c r="I164" s="62"/>
    </row>
    <row r="165" spans="9:9" x14ac:dyDescent="0.25">
      <c r="I165" s="62"/>
    </row>
    <row r="166" spans="9:9" x14ac:dyDescent="0.25">
      <c r="I166" s="62"/>
    </row>
    <row r="167" spans="9:9" x14ac:dyDescent="0.25">
      <c r="I167" s="62"/>
    </row>
    <row r="168" spans="9:9" x14ac:dyDescent="0.25">
      <c r="I168" s="62"/>
    </row>
    <row r="169" spans="9:9" x14ac:dyDescent="0.25">
      <c r="I169" s="62"/>
    </row>
    <row r="170" spans="9:9" x14ac:dyDescent="0.25">
      <c r="I170" s="62"/>
    </row>
    <row r="171" spans="9:9" x14ac:dyDescent="0.25">
      <c r="I171" s="62"/>
    </row>
    <row r="172" spans="9:9" x14ac:dyDescent="0.25">
      <c r="I172" s="62"/>
    </row>
    <row r="173" spans="9:9" x14ac:dyDescent="0.25">
      <c r="I173" s="62"/>
    </row>
    <row r="174" spans="9:9" x14ac:dyDescent="0.25">
      <c r="I174" s="62"/>
    </row>
    <row r="175" spans="9:9" x14ac:dyDescent="0.25">
      <c r="I175" s="62"/>
    </row>
    <row r="176" spans="9:9" x14ac:dyDescent="0.25">
      <c r="I176" s="62"/>
    </row>
    <row r="177" spans="9:9" x14ac:dyDescent="0.25">
      <c r="I177" s="62"/>
    </row>
    <row r="178" spans="9:9" x14ac:dyDescent="0.25">
      <c r="I178" s="62"/>
    </row>
    <row r="179" spans="9:9" x14ac:dyDescent="0.25">
      <c r="I179" s="62"/>
    </row>
    <row r="180" spans="9:9" x14ac:dyDescent="0.25">
      <c r="I180" s="62"/>
    </row>
    <row r="181" spans="9:9" x14ac:dyDescent="0.25">
      <c r="I181" s="62"/>
    </row>
    <row r="182" spans="9:9" x14ac:dyDescent="0.25">
      <c r="I182" s="62"/>
    </row>
    <row r="183" spans="9:9" x14ac:dyDescent="0.25">
      <c r="I183" s="62"/>
    </row>
    <row r="184" spans="9:9" x14ac:dyDescent="0.25">
      <c r="I184" s="62"/>
    </row>
    <row r="185" spans="9:9" x14ac:dyDescent="0.25">
      <c r="I185" s="62"/>
    </row>
    <row r="186" spans="9:9" x14ac:dyDescent="0.25">
      <c r="I186" s="62"/>
    </row>
    <row r="187" spans="9:9" x14ac:dyDescent="0.25">
      <c r="I187" s="62"/>
    </row>
    <row r="188" spans="9:9" x14ac:dyDescent="0.25">
      <c r="I188" s="62"/>
    </row>
    <row r="189" spans="9:9" x14ac:dyDescent="0.25">
      <c r="I189" s="62"/>
    </row>
    <row r="190" spans="9:9" x14ac:dyDescent="0.25">
      <c r="I190" s="62"/>
    </row>
    <row r="191" spans="9:9" x14ac:dyDescent="0.25">
      <c r="I191" s="62"/>
    </row>
    <row r="192" spans="9:9" x14ac:dyDescent="0.25">
      <c r="I192" s="62"/>
    </row>
    <row r="193" spans="9:9" x14ac:dyDescent="0.25">
      <c r="I193" s="62"/>
    </row>
    <row r="194" spans="9:9" x14ac:dyDescent="0.25">
      <c r="I194" s="62"/>
    </row>
    <row r="195" spans="9:9" x14ac:dyDescent="0.25">
      <c r="I195" s="62"/>
    </row>
    <row r="196" spans="9:9" x14ac:dyDescent="0.25">
      <c r="I196" s="62"/>
    </row>
    <row r="197" spans="9:9" x14ac:dyDescent="0.25">
      <c r="I197" s="62"/>
    </row>
    <row r="198" spans="9:9" x14ac:dyDescent="0.25">
      <c r="I198" s="62"/>
    </row>
    <row r="199" spans="9:9" x14ac:dyDescent="0.25">
      <c r="I199" s="62"/>
    </row>
    <row r="200" spans="9:9" x14ac:dyDescent="0.25">
      <c r="I200" s="62"/>
    </row>
    <row r="201" spans="9:9" x14ac:dyDescent="0.25">
      <c r="I201" s="62"/>
    </row>
    <row r="202" spans="9:9" x14ac:dyDescent="0.25">
      <c r="I202" s="62"/>
    </row>
    <row r="203" spans="9:9" x14ac:dyDescent="0.25">
      <c r="I203" s="62"/>
    </row>
    <row r="204" spans="9:9" x14ac:dyDescent="0.25">
      <c r="I204" s="62"/>
    </row>
    <row r="205" spans="9:9" x14ac:dyDescent="0.25">
      <c r="I205" s="62"/>
    </row>
    <row r="206" spans="9:9" x14ac:dyDescent="0.25">
      <c r="I206" s="62"/>
    </row>
    <row r="207" spans="9:9" x14ac:dyDescent="0.25">
      <c r="I207" s="62"/>
    </row>
    <row r="208" spans="9:9" x14ac:dyDescent="0.25">
      <c r="I208" s="62"/>
    </row>
    <row r="209" spans="9:9" x14ac:dyDescent="0.25">
      <c r="I209" s="62"/>
    </row>
    <row r="210" spans="9:9" x14ac:dyDescent="0.25">
      <c r="I210" s="62"/>
    </row>
    <row r="211" spans="9:9" x14ac:dyDescent="0.25">
      <c r="I211" s="62"/>
    </row>
    <row r="212" spans="9:9" x14ac:dyDescent="0.25">
      <c r="I212" s="62"/>
    </row>
    <row r="213" spans="9:9" x14ac:dyDescent="0.25">
      <c r="I213" s="62"/>
    </row>
    <row r="214" spans="9:9" x14ac:dyDescent="0.25">
      <c r="I214" s="62"/>
    </row>
    <row r="215" spans="9:9" x14ac:dyDescent="0.25">
      <c r="I215" s="62"/>
    </row>
    <row r="216" spans="9:9" x14ac:dyDescent="0.25">
      <c r="I216" s="62"/>
    </row>
    <row r="217" spans="9:9" x14ac:dyDescent="0.25">
      <c r="I217" s="62"/>
    </row>
    <row r="218" spans="9:9" x14ac:dyDescent="0.25">
      <c r="I218" s="62"/>
    </row>
    <row r="219" spans="9:9" x14ac:dyDescent="0.25">
      <c r="I219" s="62"/>
    </row>
    <row r="220" spans="9:9" x14ac:dyDescent="0.25">
      <c r="I220" s="62"/>
    </row>
    <row r="221" spans="9:9" x14ac:dyDescent="0.25">
      <c r="I221" s="62"/>
    </row>
    <row r="222" spans="9:9" x14ac:dyDescent="0.25">
      <c r="I222" s="62"/>
    </row>
    <row r="223" spans="9:9" x14ac:dyDescent="0.25">
      <c r="I223" s="62"/>
    </row>
    <row r="224" spans="9:9" x14ac:dyDescent="0.25">
      <c r="I224" s="62"/>
    </row>
    <row r="225" spans="9:9" x14ac:dyDescent="0.25">
      <c r="I225" s="62"/>
    </row>
    <row r="226" spans="9:9" x14ac:dyDescent="0.25">
      <c r="I226" s="62"/>
    </row>
    <row r="227" spans="9:9" x14ac:dyDescent="0.25">
      <c r="I227" s="62"/>
    </row>
    <row r="228" spans="9:9" x14ac:dyDescent="0.25">
      <c r="I228" s="62"/>
    </row>
    <row r="229" spans="9:9" x14ac:dyDescent="0.25">
      <c r="I229" s="62"/>
    </row>
    <row r="230" spans="9:9" x14ac:dyDescent="0.25">
      <c r="I230" s="62"/>
    </row>
    <row r="231" spans="9:9" x14ac:dyDescent="0.25">
      <c r="I231" s="62"/>
    </row>
    <row r="232" spans="9:9" x14ac:dyDescent="0.25">
      <c r="I232" s="62"/>
    </row>
    <row r="233" spans="9:9" x14ac:dyDescent="0.25">
      <c r="I233" s="62"/>
    </row>
    <row r="234" spans="9:9" x14ac:dyDescent="0.25">
      <c r="I234" s="62"/>
    </row>
    <row r="235" spans="9:9" x14ac:dyDescent="0.25">
      <c r="I235" s="62"/>
    </row>
    <row r="236" spans="9:9" x14ac:dyDescent="0.25">
      <c r="I236" s="62"/>
    </row>
    <row r="237" spans="9:9" x14ac:dyDescent="0.25">
      <c r="I237" s="62"/>
    </row>
    <row r="238" spans="9:9" x14ac:dyDescent="0.25">
      <c r="I238" s="62"/>
    </row>
    <row r="239" spans="9:9" x14ac:dyDescent="0.25">
      <c r="I239" s="62"/>
    </row>
    <row r="240" spans="9:9" x14ac:dyDescent="0.25">
      <c r="I240" s="62"/>
    </row>
    <row r="241" spans="9:9" x14ac:dyDescent="0.25">
      <c r="I241" s="62"/>
    </row>
    <row r="242" spans="9:9" x14ac:dyDescent="0.25">
      <c r="I242" s="62"/>
    </row>
    <row r="243" spans="9:9" x14ac:dyDescent="0.25">
      <c r="I243" s="62"/>
    </row>
    <row r="244" spans="9:9" x14ac:dyDescent="0.25">
      <c r="I244" s="62"/>
    </row>
    <row r="245" spans="9:9" x14ac:dyDescent="0.25">
      <c r="I245" s="62"/>
    </row>
    <row r="246" spans="9:9" x14ac:dyDescent="0.25">
      <c r="I246" s="62"/>
    </row>
    <row r="247" spans="9:9" x14ac:dyDescent="0.25">
      <c r="I247" s="62"/>
    </row>
    <row r="248" spans="9:9" x14ac:dyDescent="0.25">
      <c r="I248" s="62"/>
    </row>
    <row r="249" spans="9:9" x14ac:dyDescent="0.25">
      <c r="I249" s="62"/>
    </row>
    <row r="250" spans="9:9" x14ac:dyDescent="0.25">
      <c r="I250" s="62"/>
    </row>
    <row r="251" spans="9:9" x14ac:dyDescent="0.25">
      <c r="I251" s="62"/>
    </row>
    <row r="252" spans="9:9" x14ac:dyDescent="0.25">
      <c r="I252" s="62"/>
    </row>
    <row r="253" spans="9:9" x14ac:dyDescent="0.25">
      <c r="I253" s="62"/>
    </row>
    <row r="254" spans="9:9" x14ac:dyDescent="0.25">
      <c r="I254" s="62"/>
    </row>
    <row r="255" spans="9:9" x14ac:dyDescent="0.25">
      <c r="I255" s="62"/>
    </row>
    <row r="256" spans="9:9" x14ac:dyDescent="0.25">
      <c r="I256" s="62"/>
    </row>
    <row r="257" spans="9:9" x14ac:dyDescent="0.25">
      <c r="I257" s="62"/>
    </row>
    <row r="258" spans="9:9" x14ac:dyDescent="0.25">
      <c r="I258" s="62"/>
    </row>
    <row r="259" spans="9:9" x14ac:dyDescent="0.25">
      <c r="I259" s="62"/>
    </row>
    <row r="260" spans="9:9" x14ac:dyDescent="0.25">
      <c r="I260" s="62"/>
    </row>
    <row r="261" spans="9:9" x14ac:dyDescent="0.25">
      <c r="I261" s="62"/>
    </row>
    <row r="262" spans="9:9" x14ac:dyDescent="0.25">
      <c r="I262" s="62"/>
    </row>
    <row r="263" spans="9:9" x14ac:dyDescent="0.25">
      <c r="I263" s="62"/>
    </row>
    <row r="264" spans="9:9" x14ac:dyDescent="0.25">
      <c r="I264" s="62"/>
    </row>
    <row r="265" spans="9:9" x14ac:dyDescent="0.25">
      <c r="I265" s="62"/>
    </row>
    <row r="266" spans="9:9" x14ac:dyDescent="0.25">
      <c r="I266" s="62"/>
    </row>
    <row r="267" spans="9:9" x14ac:dyDescent="0.25">
      <c r="I267" s="62"/>
    </row>
    <row r="268" spans="9:9" x14ac:dyDescent="0.25">
      <c r="I268" s="62"/>
    </row>
    <row r="269" spans="9:9" x14ac:dyDescent="0.25">
      <c r="I269" s="62"/>
    </row>
    <row r="270" spans="9:9" x14ac:dyDescent="0.25">
      <c r="I270" s="62"/>
    </row>
    <row r="271" spans="9:9" x14ac:dyDescent="0.25">
      <c r="I271" s="62"/>
    </row>
    <row r="272" spans="9:9" x14ac:dyDescent="0.25">
      <c r="I272" s="62"/>
    </row>
    <row r="273" spans="9:9" x14ac:dyDescent="0.25">
      <c r="I273" s="62"/>
    </row>
    <row r="274" spans="9:9" x14ac:dyDescent="0.25">
      <c r="I274" s="62"/>
    </row>
    <row r="275" spans="9:9" x14ac:dyDescent="0.25">
      <c r="I275" s="62"/>
    </row>
    <row r="276" spans="9:9" x14ac:dyDescent="0.25">
      <c r="I276" s="62"/>
    </row>
    <row r="277" spans="9:9" x14ac:dyDescent="0.25">
      <c r="I277" s="62"/>
    </row>
    <row r="278" spans="9:9" x14ac:dyDescent="0.25">
      <c r="I278" s="62"/>
    </row>
    <row r="279" spans="9:9" x14ac:dyDescent="0.25">
      <c r="I279" s="62"/>
    </row>
    <row r="280" spans="9:9" x14ac:dyDescent="0.25">
      <c r="I280" s="62"/>
    </row>
    <row r="281" spans="9:9" x14ac:dyDescent="0.25">
      <c r="I281" s="62"/>
    </row>
    <row r="282" spans="9:9" x14ac:dyDescent="0.25">
      <c r="I282" s="62"/>
    </row>
    <row r="283" spans="9:9" x14ac:dyDescent="0.25">
      <c r="I283" s="62"/>
    </row>
    <row r="284" spans="9:9" x14ac:dyDescent="0.25">
      <c r="I284" s="62"/>
    </row>
    <row r="285" spans="9:9" x14ac:dyDescent="0.25">
      <c r="I285" s="62"/>
    </row>
    <row r="286" spans="9:9" x14ac:dyDescent="0.25">
      <c r="I286" s="62"/>
    </row>
    <row r="287" spans="9:9" x14ac:dyDescent="0.25">
      <c r="I287" s="62"/>
    </row>
    <row r="288" spans="9:9" x14ac:dyDescent="0.25">
      <c r="I288" s="62"/>
    </row>
    <row r="289" spans="9:9" x14ac:dyDescent="0.25">
      <c r="I289" s="62"/>
    </row>
    <row r="290" spans="9:9" x14ac:dyDescent="0.25">
      <c r="I290" s="62"/>
    </row>
    <row r="291" spans="9:9" x14ac:dyDescent="0.25">
      <c r="I291" s="62"/>
    </row>
    <row r="292" spans="9:9" x14ac:dyDescent="0.25">
      <c r="I292" s="62"/>
    </row>
    <row r="293" spans="9:9" x14ac:dyDescent="0.25">
      <c r="I293" s="62"/>
    </row>
    <row r="294" spans="9:9" x14ac:dyDescent="0.25">
      <c r="I294" s="62"/>
    </row>
    <row r="295" spans="9:9" x14ac:dyDescent="0.25">
      <c r="I295" s="62"/>
    </row>
    <row r="296" spans="9:9" x14ac:dyDescent="0.25">
      <c r="I296" s="62"/>
    </row>
    <row r="297" spans="9:9" x14ac:dyDescent="0.25">
      <c r="I297" s="62"/>
    </row>
    <row r="298" spans="9:9" x14ac:dyDescent="0.25">
      <c r="I298" s="62"/>
    </row>
    <row r="299" spans="9:9" x14ac:dyDescent="0.25">
      <c r="I299" s="62"/>
    </row>
    <row r="300" spans="9:9" x14ac:dyDescent="0.25">
      <c r="I300" s="62"/>
    </row>
    <row r="301" spans="9:9" x14ac:dyDescent="0.25">
      <c r="I301" s="62"/>
    </row>
    <row r="302" spans="9:9" x14ac:dyDescent="0.25">
      <c r="I302" s="62"/>
    </row>
    <row r="303" spans="9:9" x14ac:dyDescent="0.25">
      <c r="I303" s="62"/>
    </row>
    <row r="304" spans="9:9" x14ac:dyDescent="0.25">
      <c r="I304" s="62"/>
    </row>
    <row r="305" spans="9:9" x14ac:dyDescent="0.25">
      <c r="I305" s="62"/>
    </row>
    <row r="306" spans="9:9" x14ac:dyDescent="0.25">
      <c r="I306" s="62"/>
    </row>
    <row r="307" spans="9:9" x14ac:dyDescent="0.25">
      <c r="I307" s="62"/>
    </row>
    <row r="308" spans="9:9" x14ac:dyDescent="0.25">
      <c r="I308" s="62"/>
    </row>
    <row r="309" spans="9:9" x14ac:dyDescent="0.25">
      <c r="I309" s="62"/>
    </row>
    <row r="310" spans="9:9" x14ac:dyDescent="0.25">
      <c r="I310" s="62"/>
    </row>
    <row r="311" spans="9:9" x14ac:dyDescent="0.25">
      <c r="I311" s="62"/>
    </row>
    <row r="312" spans="9:9" x14ac:dyDescent="0.25">
      <c r="I312" s="62"/>
    </row>
    <row r="313" spans="9:9" x14ac:dyDescent="0.25">
      <c r="I313" s="62"/>
    </row>
    <row r="314" spans="9:9" x14ac:dyDescent="0.25">
      <c r="I314" s="62"/>
    </row>
    <row r="315" spans="9:9" x14ac:dyDescent="0.25">
      <c r="I315" s="62"/>
    </row>
    <row r="316" spans="9:9" x14ac:dyDescent="0.25">
      <c r="I316" s="62"/>
    </row>
    <row r="317" spans="9:9" x14ac:dyDescent="0.25">
      <c r="I317" s="62"/>
    </row>
    <row r="318" spans="9:9" x14ac:dyDescent="0.25">
      <c r="I318" s="62"/>
    </row>
    <row r="319" spans="9:9" x14ac:dyDescent="0.25">
      <c r="I319" s="62"/>
    </row>
    <row r="320" spans="9:9" x14ac:dyDescent="0.25">
      <c r="I320" s="62"/>
    </row>
    <row r="321" spans="9:9" x14ac:dyDescent="0.25">
      <c r="I321" s="62"/>
    </row>
    <row r="322" spans="9:9" x14ac:dyDescent="0.25">
      <c r="I322" s="62"/>
    </row>
    <row r="323" spans="9:9" x14ac:dyDescent="0.25">
      <c r="I323" s="62"/>
    </row>
    <row r="324" spans="9:9" x14ac:dyDescent="0.25">
      <c r="I324" s="62"/>
    </row>
    <row r="325" spans="9:9" x14ac:dyDescent="0.25">
      <c r="I325" s="62"/>
    </row>
    <row r="326" spans="9:9" x14ac:dyDescent="0.25">
      <c r="I326" s="62"/>
    </row>
    <row r="327" spans="9:9" x14ac:dyDescent="0.25">
      <c r="I327" s="62"/>
    </row>
    <row r="328" spans="9:9" x14ac:dyDescent="0.25">
      <c r="I328" s="62"/>
    </row>
    <row r="329" spans="9:9" x14ac:dyDescent="0.25">
      <c r="I329" s="62"/>
    </row>
    <row r="330" spans="9:9" x14ac:dyDescent="0.25">
      <c r="I330" s="62"/>
    </row>
    <row r="331" spans="9:9" x14ac:dyDescent="0.25">
      <c r="I331" s="62"/>
    </row>
    <row r="332" spans="9:9" x14ac:dyDescent="0.25">
      <c r="I332" s="62"/>
    </row>
    <row r="333" spans="9:9" x14ac:dyDescent="0.25">
      <c r="I333" s="62"/>
    </row>
    <row r="334" spans="9:9" x14ac:dyDescent="0.25">
      <c r="I334" s="62"/>
    </row>
    <row r="335" spans="9:9" x14ac:dyDescent="0.25">
      <c r="I335" s="62"/>
    </row>
    <row r="336" spans="9:9" x14ac:dyDescent="0.25">
      <c r="I336" s="62"/>
    </row>
    <row r="337" spans="9:9" x14ac:dyDescent="0.25">
      <c r="I337" s="62"/>
    </row>
    <row r="338" spans="9:9" x14ac:dyDescent="0.25">
      <c r="I338" s="62"/>
    </row>
    <row r="339" spans="9:9" x14ac:dyDescent="0.25">
      <c r="I339" s="62"/>
    </row>
    <row r="340" spans="9:9" x14ac:dyDescent="0.25">
      <c r="I340" s="62"/>
    </row>
    <row r="341" spans="9:9" x14ac:dyDescent="0.25">
      <c r="I341" s="62"/>
    </row>
    <row r="342" spans="9:9" x14ac:dyDescent="0.25">
      <c r="I342" s="62"/>
    </row>
    <row r="343" spans="9:9" x14ac:dyDescent="0.25">
      <c r="I343" s="62"/>
    </row>
    <row r="344" spans="9:9" x14ac:dyDescent="0.25">
      <c r="I344" s="62"/>
    </row>
    <row r="345" spans="9:9" x14ac:dyDescent="0.25">
      <c r="I345" s="62"/>
    </row>
    <row r="346" spans="9:9" x14ac:dyDescent="0.25">
      <c r="I346" s="62"/>
    </row>
    <row r="347" spans="9:9" x14ac:dyDescent="0.25">
      <c r="I347" s="62"/>
    </row>
    <row r="348" spans="9:9" x14ac:dyDescent="0.25">
      <c r="I348" s="62"/>
    </row>
    <row r="349" spans="9:9" x14ac:dyDescent="0.25">
      <c r="I349" s="62"/>
    </row>
    <row r="350" spans="9:9" x14ac:dyDescent="0.25">
      <c r="I350" s="62"/>
    </row>
    <row r="351" spans="9:9" x14ac:dyDescent="0.25">
      <c r="I351" s="62"/>
    </row>
    <row r="352" spans="9:9" x14ac:dyDescent="0.25">
      <c r="I352" s="62"/>
    </row>
    <row r="353" spans="9:9" x14ac:dyDescent="0.25">
      <c r="I353" s="62"/>
    </row>
    <row r="354" spans="9:9" x14ac:dyDescent="0.25">
      <c r="I354" s="62"/>
    </row>
    <row r="355" spans="9:9" x14ac:dyDescent="0.25">
      <c r="I355" s="62"/>
    </row>
    <row r="356" spans="9:9" x14ac:dyDescent="0.25">
      <c r="I356" s="62"/>
    </row>
    <row r="357" spans="9:9" x14ac:dyDescent="0.25">
      <c r="I357" s="62"/>
    </row>
    <row r="358" spans="9:9" x14ac:dyDescent="0.25">
      <c r="I358" s="62"/>
    </row>
    <row r="359" spans="9:9" x14ac:dyDescent="0.25">
      <c r="I359" s="62"/>
    </row>
    <row r="360" spans="9:9" x14ac:dyDescent="0.25">
      <c r="I360" s="62"/>
    </row>
    <row r="361" spans="9:9" x14ac:dyDescent="0.25">
      <c r="I361" s="62"/>
    </row>
    <row r="362" spans="9:9" x14ac:dyDescent="0.25">
      <c r="I362" s="62"/>
    </row>
    <row r="363" spans="9:9" x14ac:dyDescent="0.25">
      <c r="I363" s="62"/>
    </row>
    <row r="364" spans="9:9" x14ac:dyDescent="0.25">
      <c r="I364" s="62"/>
    </row>
    <row r="365" spans="9:9" x14ac:dyDescent="0.25">
      <c r="I365" s="62"/>
    </row>
    <row r="366" spans="9:9" x14ac:dyDescent="0.25">
      <c r="I366" s="62"/>
    </row>
    <row r="367" spans="9:9" x14ac:dyDescent="0.25">
      <c r="I367" s="62"/>
    </row>
    <row r="368" spans="9:9" x14ac:dyDescent="0.25">
      <c r="I368" s="62"/>
    </row>
    <row r="369" spans="9:9" x14ac:dyDescent="0.25">
      <c r="I369" s="62"/>
    </row>
    <row r="370" spans="9:9" x14ac:dyDescent="0.25">
      <c r="I370" s="62"/>
    </row>
    <row r="371" spans="9:9" x14ac:dyDescent="0.25">
      <c r="I371" s="62"/>
    </row>
    <row r="372" spans="9:9" x14ac:dyDescent="0.25">
      <c r="I372" s="62"/>
    </row>
    <row r="373" spans="9:9" x14ac:dyDescent="0.25">
      <c r="I373" s="62"/>
    </row>
    <row r="374" spans="9:9" x14ac:dyDescent="0.25">
      <c r="I374" s="62"/>
    </row>
    <row r="375" spans="9:9" x14ac:dyDescent="0.25">
      <c r="I375" s="62"/>
    </row>
    <row r="376" spans="9:9" x14ac:dyDescent="0.25">
      <c r="I376" s="62"/>
    </row>
    <row r="377" spans="9:9" x14ac:dyDescent="0.25">
      <c r="I377" s="62"/>
    </row>
    <row r="378" spans="9:9" x14ac:dyDescent="0.25">
      <c r="I378" s="62"/>
    </row>
    <row r="379" spans="9:9" x14ac:dyDescent="0.25">
      <c r="I379" s="62"/>
    </row>
    <row r="380" spans="9:9" x14ac:dyDescent="0.25">
      <c r="I380" s="62"/>
    </row>
    <row r="381" spans="9:9" x14ac:dyDescent="0.25">
      <c r="I381" s="62"/>
    </row>
    <row r="382" spans="9:9" x14ac:dyDescent="0.25">
      <c r="I382" s="62"/>
    </row>
    <row r="383" spans="9:9" x14ac:dyDescent="0.25">
      <c r="I383" s="62"/>
    </row>
    <row r="384" spans="9:9" x14ac:dyDescent="0.25">
      <c r="I384" s="62"/>
    </row>
    <row r="385" spans="9:9" x14ac:dyDescent="0.25">
      <c r="I385" s="62"/>
    </row>
    <row r="386" spans="9:9" x14ac:dyDescent="0.25">
      <c r="I386" s="62"/>
    </row>
    <row r="387" spans="9:9" x14ac:dyDescent="0.25">
      <c r="I387" s="62"/>
    </row>
    <row r="388" spans="9:9" x14ac:dyDescent="0.25">
      <c r="I388" s="62"/>
    </row>
    <row r="389" spans="9:9" x14ac:dyDescent="0.25">
      <c r="I389" s="62"/>
    </row>
    <row r="390" spans="9:9" x14ac:dyDescent="0.25">
      <c r="I390" s="62"/>
    </row>
    <row r="391" spans="9:9" x14ac:dyDescent="0.25">
      <c r="I391" s="62"/>
    </row>
    <row r="392" spans="9:9" x14ac:dyDescent="0.25">
      <c r="I392" s="62"/>
    </row>
    <row r="393" spans="9:9" x14ac:dyDescent="0.25">
      <c r="I393" s="62"/>
    </row>
    <row r="394" spans="9:9" x14ac:dyDescent="0.25">
      <c r="I394" s="62"/>
    </row>
    <row r="395" spans="9:9" x14ac:dyDescent="0.25">
      <c r="I395" s="62"/>
    </row>
    <row r="396" spans="9:9" x14ac:dyDescent="0.25">
      <c r="I396" s="62"/>
    </row>
    <row r="397" spans="9:9" x14ac:dyDescent="0.25">
      <c r="I397" s="62"/>
    </row>
    <row r="398" spans="9:9" x14ac:dyDescent="0.25">
      <c r="I398" s="62"/>
    </row>
    <row r="399" spans="9:9" x14ac:dyDescent="0.25">
      <c r="I399" s="62"/>
    </row>
    <row r="400" spans="9:9" x14ac:dyDescent="0.25">
      <c r="I400" s="62"/>
    </row>
    <row r="401" spans="9:9" x14ac:dyDescent="0.25">
      <c r="I401" s="62"/>
    </row>
    <row r="402" spans="9:9" x14ac:dyDescent="0.25">
      <c r="I402" s="62"/>
    </row>
    <row r="403" spans="9:9" x14ac:dyDescent="0.25">
      <c r="I403" s="62"/>
    </row>
    <row r="404" spans="9:9" x14ac:dyDescent="0.25">
      <c r="I404" s="62"/>
    </row>
    <row r="405" spans="9:9" x14ac:dyDescent="0.25">
      <c r="I405" s="62"/>
    </row>
    <row r="406" spans="9:9" x14ac:dyDescent="0.25">
      <c r="I406" s="62"/>
    </row>
    <row r="407" spans="9:9" x14ac:dyDescent="0.25">
      <c r="I407" s="62"/>
    </row>
    <row r="408" spans="9:9" x14ac:dyDescent="0.25">
      <c r="I408" s="62"/>
    </row>
    <row r="409" spans="9:9" x14ac:dyDescent="0.25">
      <c r="I409" s="62"/>
    </row>
    <row r="410" spans="9:9" x14ac:dyDescent="0.25">
      <c r="I410" s="62"/>
    </row>
    <row r="411" spans="9:9" x14ac:dyDescent="0.25">
      <c r="I411" s="62"/>
    </row>
    <row r="412" spans="9:9" x14ac:dyDescent="0.25">
      <c r="I412" s="62"/>
    </row>
    <row r="413" spans="9:9" x14ac:dyDescent="0.25">
      <c r="I413" s="62"/>
    </row>
    <row r="414" spans="9:9" x14ac:dyDescent="0.25">
      <c r="I414" s="62"/>
    </row>
    <row r="415" spans="9:9" x14ac:dyDescent="0.25">
      <c r="I415" s="62"/>
    </row>
    <row r="416" spans="9:9" x14ac:dyDescent="0.25">
      <c r="I416" s="62"/>
    </row>
    <row r="417" spans="9:9" x14ac:dyDescent="0.25">
      <c r="I417" s="62"/>
    </row>
    <row r="418" spans="9:9" x14ac:dyDescent="0.25">
      <c r="I418" s="62"/>
    </row>
    <row r="419" spans="9:9" x14ac:dyDescent="0.25">
      <c r="I419" s="62"/>
    </row>
    <row r="420" spans="9:9" x14ac:dyDescent="0.25">
      <c r="I420" s="62"/>
    </row>
    <row r="421" spans="9:9" x14ac:dyDescent="0.25">
      <c r="I421" s="62"/>
    </row>
    <row r="422" spans="9:9" x14ac:dyDescent="0.25">
      <c r="I422" s="62"/>
    </row>
    <row r="423" spans="9:9" x14ac:dyDescent="0.25">
      <c r="I423" s="62"/>
    </row>
    <row r="424" spans="9:9" x14ac:dyDescent="0.25">
      <c r="I424" s="62"/>
    </row>
    <row r="425" spans="9:9" x14ac:dyDescent="0.25">
      <c r="I425" s="62"/>
    </row>
    <row r="426" spans="9:9" x14ac:dyDescent="0.25">
      <c r="I426" s="62"/>
    </row>
    <row r="427" spans="9:9" x14ac:dyDescent="0.25">
      <c r="I427" s="62"/>
    </row>
    <row r="428" spans="9:9" x14ac:dyDescent="0.25">
      <c r="I428" s="62"/>
    </row>
    <row r="429" spans="9:9" x14ac:dyDescent="0.25">
      <c r="I429" s="62"/>
    </row>
    <row r="430" spans="9:9" x14ac:dyDescent="0.25">
      <c r="I430" s="62"/>
    </row>
    <row r="431" spans="9:9" x14ac:dyDescent="0.25">
      <c r="I431" s="62"/>
    </row>
    <row r="432" spans="9:9" x14ac:dyDescent="0.25">
      <c r="I432" s="62"/>
    </row>
    <row r="433" spans="9:9" x14ac:dyDescent="0.25">
      <c r="I433" s="62"/>
    </row>
    <row r="434" spans="9:9" x14ac:dyDescent="0.25">
      <c r="I434" s="62"/>
    </row>
    <row r="435" spans="9:9" x14ac:dyDescent="0.25">
      <c r="I435" s="62"/>
    </row>
    <row r="436" spans="9:9" x14ac:dyDescent="0.25">
      <c r="I436" s="62"/>
    </row>
    <row r="437" spans="9:9" x14ac:dyDescent="0.25">
      <c r="I437" s="62"/>
    </row>
    <row r="438" spans="9:9" x14ac:dyDescent="0.25">
      <c r="I438" s="62"/>
    </row>
    <row r="439" spans="9:9" x14ac:dyDescent="0.25">
      <c r="I439" s="62"/>
    </row>
    <row r="440" spans="9:9" x14ac:dyDescent="0.25">
      <c r="I440" s="62"/>
    </row>
    <row r="441" spans="9:9" x14ac:dyDescent="0.25">
      <c r="I441" s="62"/>
    </row>
    <row r="442" spans="9:9" x14ac:dyDescent="0.25">
      <c r="I442" s="62"/>
    </row>
    <row r="443" spans="9:9" x14ac:dyDescent="0.25">
      <c r="I443" s="62"/>
    </row>
    <row r="444" spans="9:9" x14ac:dyDescent="0.25">
      <c r="I444" s="62"/>
    </row>
    <row r="445" spans="9:9" x14ac:dyDescent="0.25">
      <c r="I445" s="62"/>
    </row>
    <row r="446" spans="9:9" x14ac:dyDescent="0.25">
      <c r="I446" s="62"/>
    </row>
    <row r="447" spans="9:9" x14ac:dyDescent="0.25">
      <c r="I447" s="62"/>
    </row>
    <row r="448" spans="9:9" x14ac:dyDescent="0.25">
      <c r="I448" s="62"/>
    </row>
    <row r="449" spans="9:9" x14ac:dyDescent="0.25">
      <c r="I449" s="62"/>
    </row>
    <row r="450" spans="9:9" x14ac:dyDescent="0.25">
      <c r="I450" s="62"/>
    </row>
    <row r="451" spans="9:9" x14ac:dyDescent="0.25">
      <c r="I451" s="62"/>
    </row>
    <row r="452" spans="9:9" x14ac:dyDescent="0.25">
      <c r="I452" s="62"/>
    </row>
    <row r="453" spans="9:9" x14ac:dyDescent="0.25">
      <c r="I453" s="62"/>
    </row>
    <row r="454" spans="9:9" x14ac:dyDescent="0.25">
      <c r="I454" s="62"/>
    </row>
    <row r="455" spans="9:9" x14ac:dyDescent="0.25">
      <c r="I455" s="62"/>
    </row>
    <row r="456" spans="9:9" x14ac:dyDescent="0.25">
      <c r="I456" s="62"/>
    </row>
    <row r="457" spans="9:9" x14ac:dyDescent="0.25">
      <c r="I457" s="62"/>
    </row>
    <row r="458" spans="9:9" x14ac:dyDescent="0.25">
      <c r="I458" s="62"/>
    </row>
    <row r="459" spans="9:9" x14ac:dyDescent="0.25">
      <c r="I459" s="62"/>
    </row>
    <row r="460" spans="9:9" x14ac:dyDescent="0.25">
      <c r="I460" s="62"/>
    </row>
    <row r="461" spans="9:9" x14ac:dyDescent="0.25">
      <c r="I461" s="62"/>
    </row>
    <row r="462" spans="9:9" x14ac:dyDescent="0.25">
      <c r="I462" s="62"/>
    </row>
    <row r="463" spans="9:9" x14ac:dyDescent="0.25">
      <c r="I463" s="62"/>
    </row>
    <row r="464" spans="9:9" x14ac:dyDescent="0.25">
      <c r="I464" s="62"/>
    </row>
    <row r="465" spans="9:9" x14ac:dyDescent="0.25">
      <c r="I465" s="62"/>
    </row>
    <row r="466" spans="9:9" x14ac:dyDescent="0.25">
      <c r="I466" s="62"/>
    </row>
    <row r="467" spans="9:9" x14ac:dyDescent="0.25">
      <c r="I467" s="62"/>
    </row>
    <row r="468" spans="9:9" x14ac:dyDescent="0.25">
      <c r="I468" s="62"/>
    </row>
    <row r="469" spans="9:9" x14ac:dyDescent="0.25">
      <c r="I469" s="62"/>
    </row>
    <row r="470" spans="9:9" x14ac:dyDescent="0.25">
      <c r="I470" s="62"/>
    </row>
    <row r="471" spans="9:9" x14ac:dyDescent="0.25">
      <c r="I471" s="62"/>
    </row>
    <row r="472" spans="9:9" x14ac:dyDescent="0.25">
      <c r="I472" s="62"/>
    </row>
    <row r="473" spans="9:9" x14ac:dyDescent="0.25">
      <c r="I473" s="62"/>
    </row>
    <row r="474" spans="9:9" x14ac:dyDescent="0.25">
      <c r="I474" s="62"/>
    </row>
    <row r="475" spans="9:9" x14ac:dyDescent="0.25">
      <c r="I475" s="62"/>
    </row>
    <row r="476" spans="9:9" x14ac:dyDescent="0.25">
      <c r="I476" s="62"/>
    </row>
    <row r="477" spans="9:9" x14ac:dyDescent="0.25">
      <c r="I477" s="62"/>
    </row>
    <row r="478" spans="9:9" x14ac:dyDescent="0.25">
      <c r="I478" s="62"/>
    </row>
    <row r="479" spans="9:9" x14ac:dyDescent="0.25">
      <c r="I479" s="62"/>
    </row>
    <row r="480" spans="9:9" x14ac:dyDescent="0.25">
      <c r="I480" s="62"/>
    </row>
    <row r="481" spans="9:9" x14ac:dyDescent="0.25">
      <c r="I481" s="62"/>
    </row>
    <row r="482" spans="9:9" x14ac:dyDescent="0.25">
      <c r="I482" s="62"/>
    </row>
    <row r="483" spans="9:9" x14ac:dyDescent="0.25">
      <c r="I483" s="62"/>
    </row>
    <row r="484" spans="9:9" x14ac:dyDescent="0.25">
      <c r="I484" s="62"/>
    </row>
    <row r="485" spans="9:9" x14ac:dyDescent="0.25">
      <c r="I485" s="62"/>
    </row>
    <row r="486" spans="9:9" x14ac:dyDescent="0.25">
      <c r="I486" s="62"/>
    </row>
    <row r="487" spans="9:9" x14ac:dyDescent="0.25">
      <c r="I487" s="62"/>
    </row>
    <row r="488" spans="9:9" x14ac:dyDescent="0.25">
      <c r="I488" s="62"/>
    </row>
    <row r="489" spans="9:9" x14ac:dyDescent="0.25">
      <c r="I489" s="62"/>
    </row>
    <row r="490" spans="9:9" x14ac:dyDescent="0.25">
      <c r="I490" s="62"/>
    </row>
    <row r="491" spans="9:9" x14ac:dyDescent="0.25">
      <c r="I491" s="62"/>
    </row>
    <row r="492" spans="9:9" x14ac:dyDescent="0.25">
      <c r="I492" s="62"/>
    </row>
    <row r="493" spans="9:9" x14ac:dyDescent="0.25">
      <c r="I493" s="62"/>
    </row>
    <row r="494" spans="9:9" x14ac:dyDescent="0.25">
      <c r="I494" s="62"/>
    </row>
    <row r="495" spans="9:9" x14ac:dyDescent="0.25">
      <c r="I495" s="62"/>
    </row>
    <row r="496" spans="9:9" x14ac:dyDescent="0.25">
      <c r="I496" s="62"/>
    </row>
    <row r="497" spans="9:9" x14ac:dyDescent="0.25">
      <c r="I497" s="62"/>
    </row>
    <row r="498" spans="9:9" x14ac:dyDescent="0.25">
      <c r="I498" s="62"/>
    </row>
    <row r="499" spans="9:9" x14ac:dyDescent="0.25">
      <c r="I499" s="62"/>
    </row>
    <row r="500" spans="9:9" x14ac:dyDescent="0.25">
      <c r="I500" s="62"/>
    </row>
    <row r="501" spans="9:9" x14ac:dyDescent="0.25">
      <c r="I501" s="62"/>
    </row>
    <row r="502" spans="9:9" x14ac:dyDescent="0.25">
      <c r="I502" s="62"/>
    </row>
    <row r="503" spans="9:9" x14ac:dyDescent="0.25">
      <c r="I503" s="62"/>
    </row>
    <row r="504" spans="9:9" x14ac:dyDescent="0.25">
      <c r="I504" s="62"/>
    </row>
    <row r="505" spans="9:9" x14ac:dyDescent="0.25">
      <c r="I505" s="62"/>
    </row>
    <row r="506" spans="9:9" x14ac:dyDescent="0.25">
      <c r="I506" s="62"/>
    </row>
    <row r="507" spans="9:9" x14ac:dyDescent="0.25">
      <c r="I507" s="62"/>
    </row>
    <row r="508" spans="9:9" x14ac:dyDescent="0.25">
      <c r="I508" s="62"/>
    </row>
    <row r="509" spans="9:9" x14ac:dyDescent="0.25">
      <c r="I509" s="62"/>
    </row>
    <row r="510" spans="9:9" x14ac:dyDescent="0.25">
      <c r="I510" s="62"/>
    </row>
    <row r="511" spans="9:9" x14ac:dyDescent="0.25">
      <c r="I511" s="62"/>
    </row>
    <row r="512" spans="9:9" x14ac:dyDescent="0.25">
      <c r="I512" s="62"/>
    </row>
    <row r="513" spans="9:9" x14ac:dyDescent="0.25">
      <c r="I513" s="62"/>
    </row>
    <row r="514" spans="9:9" x14ac:dyDescent="0.25">
      <c r="I514" s="62"/>
    </row>
    <row r="515" spans="9:9" x14ac:dyDescent="0.25">
      <c r="I515" s="62"/>
    </row>
    <row r="516" spans="9:9" x14ac:dyDescent="0.25">
      <c r="I516" s="62"/>
    </row>
    <row r="517" spans="9:9" x14ac:dyDescent="0.25">
      <c r="I517" s="62"/>
    </row>
    <row r="518" spans="9:9" x14ac:dyDescent="0.25">
      <c r="I518" s="62"/>
    </row>
    <row r="519" spans="9:9" x14ac:dyDescent="0.25">
      <c r="I519" s="62"/>
    </row>
    <row r="520" spans="9:9" x14ac:dyDescent="0.25">
      <c r="I520" s="62"/>
    </row>
    <row r="521" spans="9:9" x14ac:dyDescent="0.25">
      <c r="I521" s="62"/>
    </row>
    <row r="522" spans="9:9" x14ac:dyDescent="0.25">
      <c r="I522" s="62"/>
    </row>
    <row r="523" spans="9:9" x14ac:dyDescent="0.25">
      <c r="I523" s="62"/>
    </row>
    <row r="524" spans="9:9" x14ac:dyDescent="0.25">
      <c r="I524" s="62"/>
    </row>
    <row r="525" spans="9:9" x14ac:dyDescent="0.25">
      <c r="I525" s="62"/>
    </row>
    <row r="526" spans="9:9" x14ac:dyDescent="0.25">
      <c r="I526" s="62"/>
    </row>
    <row r="527" spans="9:9" x14ac:dyDescent="0.25">
      <c r="I527" s="62"/>
    </row>
    <row r="528" spans="9:9" x14ac:dyDescent="0.25">
      <c r="I528" s="62"/>
    </row>
    <row r="529" spans="9:9" x14ac:dyDescent="0.25">
      <c r="I529" s="62"/>
    </row>
    <row r="530" spans="9:9" x14ac:dyDescent="0.25">
      <c r="I530" s="62"/>
    </row>
    <row r="531" spans="9:9" x14ac:dyDescent="0.25">
      <c r="I531" s="62"/>
    </row>
    <row r="532" spans="9:9" x14ac:dyDescent="0.25">
      <c r="I532" s="62"/>
    </row>
    <row r="533" spans="9:9" x14ac:dyDescent="0.25">
      <c r="I533" s="62"/>
    </row>
    <row r="534" spans="9:9" x14ac:dyDescent="0.25">
      <c r="I534" s="62"/>
    </row>
    <row r="535" spans="9:9" x14ac:dyDescent="0.25">
      <c r="I535" s="62"/>
    </row>
    <row r="536" spans="9:9" x14ac:dyDescent="0.25">
      <c r="I536" s="62"/>
    </row>
    <row r="537" spans="9:9" x14ac:dyDescent="0.25">
      <c r="I537" s="62"/>
    </row>
    <row r="538" spans="9:9" x14ac:dyDescent="0.25">
      <c r="I538" s="62"/>
    </row>
    <row r="539" spans="9:9" x14ac:dyDescent="0.25">
      <c r="I539" s="62"/>
    </row>
    <row r="540" spans="9:9" x14ac:dyDescent="0.25">
      <c r="I540" s="62"/>
    </row>
    <row r="541" spans="9:9" x14ac:dyDescent="0.25">
      <c r="I541" s="62"/>
    </row>
    <row r="542" spans="9:9" x14ac:dyDescent="0.25">
      <c r="I542" s="62"/>
    </row>
    <row r="543" spans="9:9" x14ac:dyDescent="0.25">
      <c r="I543" s="62"/>
    </row>
    <row r="544" spans="9:9" x14ac:dyDescent="0.25">
      <c r="I544" s="62"/>
    </row>
    <row r="545" spans="9:9" x14ac:dyDescent="0.25">
      <c r="I545" s="62"/>
    </row>
    <row r="546" spans="9:9" x14ac:dyDescent="0.25">
      <c r="I546" s="62"/>
    </row>
    <row r="547" spans="9:9" x14ac:dyDescent="0.25">
      <c r="I547" s="62"/>
    </row>
    <row r="548" spans="9:9" x14ac:dyDescent="0.25">
      <c r="I548" s="62"/>
    </row>
    <row r="549" spans="9:9" x14ac:dyDescent="0.25">
      <c r="I549" s="62"/>
    </row>
    <row r="550" spans="9:9" x14ac:dyDescent="0.25">
      <c r="I550" s="62"/>
    </row>
    <row r="551" spans="9:9" x14ac:dyDescent="0.25">
      <c r="I551" s="62"/>
    </row>
    <row r="552" spans="9:9" x14ac:dyDescent="0.25">
      <c r="I552" s="62"/>
    </row>
    <row r="553" spans="9:9" x14ac:dyDescent="0.25">
      <c r="I553" s="62"/>
    </row>
    <row r="554" spans="9:9" x14ac:dyDescent="0.25">
      <c r="I554" s="62"/>
    </row>
    <row r="555" spans="9:9" x14ac:dyDescent="0.25">
      <c r="I555" s="62"/>
    </row>
    <row r="556" spans="9:9" x14ac:dyDescent="0.25">
      <c r="I556" s="62"/>
    </row>
    <row r="557" spans="9:9" x14ac:dyDescent="0.25">
      <c r="I557" s="62"/>
    </row>
    <row r="558" spans="9:9" x14ac:dyDescent="0.25">
      <c r="I558" s="62"/>
    </row>
    <row r="559" spans="9:9" x14ac:dyDescent="0.25">
      <c r="I559" s="62"/>
    </row>
    <row r="560" spans="9:9" x14ac:dyDescent="0.25">
      <c r="I560" s="62"/>
    </row>
    <row r="561" spans="9:9" x14ac:dyDescent="0.25">
      <c r="I561" s="62"/>
    </row>
    <row r="562" spans="9:9" x14ac:dyDescent="0.25">
      <c r="I562" s="62"/>
    </row>
    <row r="563" spans="9:9" x14ac:dyDescent="0.25">
      <c r="I563" s="62"/>
    </row>
    <row r="564" spans="9:9" x14ac:dyDescent="0.25">
      <c r="I564" s="62"/>
    </row>
    <row r="565" spans="9:9" x14ac:dyDescent="0.25">
      <c r="I565" s="62"/>
    </row>
    <row r="566" spans="9:9" x14ac:dyDescent="0.25">
      <c r="I566" s="62"/>
    </row>
    <row r="567" spans="9:9" x14ac:dyDescent="0.25">
      <c r="I567" s="62"/>
    </row>
    <row r="568" spans="9:9" x14ac:dyDescent="0.25">
      <c r="I568" s="62"/>
    </row>
    <row r="569" spans="9:9" x14ac:dyDescent="0.25">
      <c r="I569" s="62"/>
    </row>
    <row r="570" spans="9:9" x14ac:dyDescent="0.25">
      <c r="I570" s="62"/>
    </row>
    <row r="571" spans="9:9" x14ac:dyDescent="0.25">
      <c r="I571" s="62"/>
    </row>
    <row r="572" spans="9:9" x14ac:dyDescent="0.25">
      <c r="I572" s="62"/>
    </row>
    <row r="573" spans="9:9" x14ac:dyDescent="0.25">
      <c r="I573" s="62"/>
    </row>
    <row r="574" spans="9:9" x14ac:dyDescent="0.25">
      <c r="I574" s="62"/>
    </row>
    <row r="575" spans="9:9" x14ac:dyDescent="0.25">
      <c r="I575" s="62"/>
    </row>
    <row r="576" spans="9:9" x14ac:dyDescent="0.25">
      <c r="I576" s="62"/>
    </row>
    <row r="577" spans="9:9" x14ac:dyDescent="0.25">
      <c r="I577" s="62"/>
    </row>
    <row r="578" spans="9:9" x14ac:dyDescent="0.25">
      <c r="I578" s="62"/>
    </row>
    <row r="579" spans="9:9" x14ac:dyDescent="0.25">
      <c r="I579" s="62"/>
    </row>
    <row r="580" spans="9:9" x14ac:dyDescent="0.25">
      <c r="I580" s="62"/>
    </row>
    <row r="581" spans="9:9" x14ac:dyDescent="0.25">
      <c r="I581" s="62"/>
    </row>
    <row r="582" spans="9:9" x14ac:dyDescent="0.25">
      <c r="I582" s="62"/>
    </row>
    <row r="583" spans="9:9" x14ac:dyDescent="0.25">
      <c r="I583" s="62"/>
    </row>
    <row r="584" spans="9:9" x14ac:dyDescent="0.25">
      <c r="I584" s="62"/>
    </row>
    <row r="585" spans="9:9" x14ac:dyDescent="0.25">
      <c r="I585" s="62"/>
    </row>
    <row r="586" spans="9:9" x14ac:dyDescent="0.25">
      <c r="I586" s="62"/>
    </row>
    <row r="587" spans="9:9" x14ac:dyDescent="0.25">
      <c r="I587" s="62"/>
    </row>
    <row r="588" spans="9:9" x14ac:dyDescent="0.25">
      <c r="I588" s="62"/>
    </row>
    <row r="589" spans="9:9" x14ac:dyDescent="0.25">
      <c r="I589" s="62"/>
    </row>
    <row r="590" spans="9:9" x14ac:dyDescent="0.25">
      <c r="I590" s="62"/>
    </row>
    <row r="591" spans="9:9" x14ac:dyDescent="0.25">
      <c r="I591" s="62"/>
    </row>
    <row r="592" spans="9:9" x14ac:dyDescent="0.25">
      <c r="I592" s="62"/>
    </row>
    <row r="593" spans="9:9" x14ac:dyDescent="0.25">
      <c r="I593" s="62"/>
    </row>
    <row r="594" spans="9:9" x14ac:dyDescent="0.25">
      <c r="I594" s="62"/>
    </row>
    <row r="595" spans="9:9" x14ac:dyDescent="0.25">
      <c r="I595" s="62"/>
    </row>
    <row r="596" spans="9:9" x14ac:dyDescent="0.25">
      <c r="I596" s="62"/>
    </row>
    <row r="597" spans="9:9" x14ac:dyDescent="0.25">
      <c r="I597" s="62"/>
    </row>
    <row r="598" spans="9:9" x14ac:dyDescent="0.25">
      <c r="I598" s="62"/>
    </row>
    <row r="599" spans="9:9" x14ac:dyDescent="0.25">
      <c r="I599" s="62"/>
    </row>
    <row r="600" spans="9:9" x14ac:dyDescent="0.25">
      <c r="I600" s="62"/>
    </row>
    <row r="601" spans="9:9" x14ac:dyDescent="0.25">
      <c r="I601" s="62"/>
    </row>
    <row r="602" spans="9:9" x14ac:dyDescent="0.25">
      <c r="I602" s="62"/>
    </row>
    <row r="603" spans="9:9" x14ac:dyDescent="0.25">
      <c r="I603" s="62"/>
    </row>
    <row r="604" spans="9:9" x14ac:dyDescent="0.25">
      <c r="I604" s="62"/>
    </row>
    <row r="605" spans="9:9" x14ac:dyDescent="0.25">
      <c r="I605" s="62"/>
    </row>
    <row r="606" spans="9:9" x14ac:dyDescent="0.25">
      <c r="I606" s="62"/>
    </row>
    <row r="607" spans="9:9" x14ac:dyDescent="0.25">
      <c r="I607" s="62"/>
    </row>
    <row r="608" spans="9:9" x14ac:dyDescent="0.25">
      <c r="I608" s="62"/>
    </row>
    <row r="609" spans="9:9" x14ac:dyDescent="0.25">
      <c r="I609" s="62"/>
    </row>
    <row r="610" spans="9:9" x14ac:dyDescent="0.25">
      <c r="I610" s="62"/>
    </row>
    <row r="611" spans="9:9" x14ac:dyDescent="0.25">
      <c r="I611" s="62"/>
    </row>
    <row r="612" spans="9:9" x14ac:dyDescent="0.25">
      <c r="I612" s="62"/>
    </row>
    <row r="613" spans="9:9" x14ac:dyDescent="0.25">
      <c r="I613" s="62"/>
    </row>
    <row r="614" spans="9:9" x14ac:dyDescent="0.25">
      <c r="I614" s="62"/>
    </row>
    <row r="615" spans="9:9" x14ac:dyDescent="0.25">
      <c r="I615" s="62"/>
    </row>
    <row r="616" spans="9:9" x14ac:dyDescent="0.25">
      <c r="I616" s="62"/>
    </row>
    <row r="617" spans="9:9" x14ac:dyDescent="0.25">
      <c r="I617" s="62"/>
    </row>
    <row r="618" spans="9:9" x14ac:dyDescent="0.25">
      <c r="I618" s="62"/>
    </row>
    <row r="619" spans="9:9" x14ac:dyDescent="0.25">
      <c r="I619" s="62"/>
    </row>
    <row r="620" spans="9:9" x14ac:dyDescent="0.25">
      <c r="I620" s="62"/>
    </row>
    <row r="621" spans="9:9" x14ac:dyDescent="0.25">
      <c r="I621" s="62"/>
    </row>
    <row r="622" spans="9:9" x14ac:dyDescent="0.25">
      <c r="I622" s="62"/>
    </row>
    <row r="623" spans="9:9" x14ac:dyDescent="0.25">
      <c r="I623" s="62"/>
    </row>
    <row r="624" spans="9:9" x14ac:dyDescent="0.25">
      <c r="I624" s="62"/>
    </row>
    <row r="625" spans="9:9" x14ac:dyDescent="0.25">
      <c r="I625" s="62"/>
    </row>
    <row r="626" spans="9:9" x14ac:dyDescent="0.25">
      <c r="I626" s="62"/>
    </row>
    <row r="627" spans="9:9" x14ac:dyDescent="0.25">
      <c r="I627" s="62"/>
    </row>
    <row r="628" spans="9:9" x14ac:dyDescent="0.25">
      <c r="I628" s="62"/>
    </row>
    <row r="629" spans="9:9" x14ac:dyDescent="0.25">
      <c r="I629" s="62"/>
    </row>
    <row r="630" spans="9:9" x14ac:dyDescent="0.25">
      <c r="I630" s="62"/>
    </row>
    <row r="631" spans="9:9" x14ac:dyDescent="0.25">
      <c r="I631" s="62"/>
    </row>
    <row r="632" spans="9:9" x14ac:dyDescent="0.25">
      <c r="I632" s="62"/>
    </row>
    <row r="633" spans="9:9" x14ac:dyDescent="0.25">
      <c r="I633" s="62"/>
    </row>
    <row r="634" spans="9:9" x14ac:dyDescent="0.25">
      <c r="I634" s="62"/>
    </row>
    <row r="635" spans="9:9" x14ac:dyDescent="0.25">
      <c r="I635" s="62"/>
    </row>
    <row r="636" spans="9:9" x14ac:dyDescent="0.25">
      <c r="I636" s="62"/>
    </row>
    <row r="637" spans="9:9" x14ac:dyDescent="0.25">
      <c r="I637" s="62"/>
    </row>
    <row r="638" spans="9:9" x14ac:dyDescent="0.25">
      <c r="I638" s="62"/>
    </row>
    <row r="639" spans="9:9" x14ac:dyDescent="0.25">
      <c r="I639" s="62"/>
    </row>
    <row r="640" spans="9:9" x14ac:dyDescent="0.25">
      <c r="I640" s="62"/>
    </row>
    <row r="641" spans="9:9" x14ac:dyDescent="0.25">
      <c r="I641" s="62"/>
    </row>
    <row r="642" spans="9:9" x14ac:dyDescent="0.25">
      <c r="I642" s="62"/>
    </row>
    <row r="643" spans="9:9" x14ac:dyDescent="0.25">
      <c r="I643" s="62"/>
    </row>
    <row r="644" spans="9:9" x14ac:dyDescent="0.25">
      <c r="I644" s="62"/>
    </row>
    <row r="645" spans="9:9" x14ac:dyDescent="0.25">
      <c r="I645" s="62"/>
    </row>
    <row r="646" spans="9:9" x14ac:dyDescent="0.25">
      <c r="I646" s="62"/>
    </row>
    <row r="647" spans="9:9" x14ac:dyDescent="0.25">
      <c r="I647" s="62"/>
    </row>
    <row r="648" spans="9:9" x14ac:dyDescent="0.25">
      <c r="I648" s="62"/>
    </row>
    <row r="649" spans="9:9" x14ac:dyDescent="0.25">
      <c r="I649" s="62"/>
    </row>
    <row r="650" spans="9:9" x14ac:dyDescent="0.25">
      <c r="I650" s="62"/>
    </row>
    <row r="651" spans="9:9" x14ac:dyDescent="0.25">
      <c r="I651" s="62"/>
    </row>
    <row r="652" spans="9:9" x14ac:dyDescent="0.25">
      <c r="I652" s="62"/>
    </row>
    <row r="653" spans="9:9" x14ac:dyDescent="0.25">
      <c r="I653" s="62"/>
    </row>
    <row r="654" spans="9:9" x14ac:dyDescent="0.25">
      <c r="I654" s="62"/>
    </row>
    <row r="655" spans="9:9" x14ac:dyDescent="0.25">
      <c r="I655" s="62"/>
    </row>
    <row r="656" spans="9:9" x14ac:dyDescent="0.25">
      <c r="I656" s="62"/>
    </row>
    <row r="657" spans="9:9" x14ac:dyDescent="0.25">
      <c r="I657" s="62"/>
    </row>
    <row r="658" spans="9:9" x14ac:dyDescent="0.25">
      <c r="I658" s="62"/>
    </row>
    <row r="659" spans="9:9" x14ac:dyDescent="0.25">
      <c r="I659" s="62"/>
    </row>
    <row r="660" spans="9:9" x14ac:dyDescent="0.25">
      <c r="I660" s="62"/>
    </row>
    <row r="661" spans="9:9" x14ac:dyDescent="0.25">
      <c r="I661" s="62"/>
    </row>
    <row r="662" spans="9:9" x14ac:dyDescent="0.25">
      <c r="I662" s="62"/>
    </row>
    <row r="663" spans="9:9" x14ac:dyDescent="0.25">
      <c r="I663" s="62"/>
    </row>
    <row r="664" spans="9:9" x14ac:dyDescent="0.25">
      <c r="I664" s="62"/>
    </row>
    <row r="665" spans="9:9" x14ac:dyDescent="0.25">
      <c r="I665" s="62"/>
    </row>
    <row r="666" spans="9:9" x14ac:dyDescent="0.25">
      <c r="I666" s="62"/>
    </row>
    <row r="667" spans="9:9" x14ac:dyDescent="0.25">
      <c r="I667" s="62"/>
    </row>
    <row r="668" spans="9:9" x14ac:dyDescent="0.25">
      <c r="I668" s="62"/>
    </row>
    <row r="669" spans="9:9" x14ac:dyDescent="0.25">
      <c r="I669" s="62"/>
    </row>
    <row r="670" spans="9:9" x14ac:dyDescent="0.25">
      <c r="I670" s="62"/>
    </row>
    <row r="671" spans="9:9" x14ac:dyDescent="0.25">
      <c r="I671" s="62"/>
    </row>
    <row r="672" spans="9:9" x14ac:dyDescent="0.25">
      <c r="I672" s="62"/>
    </row>
    <row r="673" spans="9:9" x14ac:dyDescent="0.25">
      <c r="I673" s="62"/>
    </row>
    <row r="674" spans="9:9" x14ac:dyDescent="0.25">
      <c r="I674" s="62"/>
    </row>
    <row r="675" spans="9:9" x14ac:dyDescent="0.25">
      <c r="I675" s="62"/>
    </row>
    <row r="676" spans="9:9" x14ac:dyDescent="0.25">
      <c r="I676" s="62"/>
    </row>
    <row r="677" spans="9:9" x14ac:dyDescent="0.25">
      <c r="I677" s="62"/>
    </row>
    <row r="678" spans="9:9" x14ac:dyDescent="0.25">
      <c r="I678" s="62"/>
    </row>
    <row r="679" spans="9:9" x14ac:dyDescent="0.25">
      <c r="I679" s="62"/>
    </row>
    <row r="680" spans="9:9" x14ac:dyDescent="0.25">
      <c r="I680" s="62"/>
    </row>
    <row r="681" spans="9:9" x14ac:dyDescent="0.25">
      <c r="I681" s="62"/>
    </row>
    <row r="682" spans="9:9" x14ac:dyDescent="0.25">
      <c r="I682" s="62"/>
    </row>
    <row r="683" spans="9:9" x14ac:dyDescent="0.25">
      <c r="I683" s="62"/>
    </row>
    <row r="684" spans="9:9" x14ac:dyDescent="0.25">
      <c r="I684" s="62"/>
    </row>
    <row r="685" spans="9:9" x14ac:dyDescent="0.25">
      <c r="I685" s="62"/>
    </row>
    <row r="686" spans="9:9" x14ac:dyDescent="0.25">
      <c r="I686" s="62"/>
    </row>
    <row r="687" spans="9:9" x14ac:dyDescent="0.25">
      <c r="I687" s="62"/>
    </row>
    <row r="688" spans="9:9" x14ac:dyDescent="0.25">
      <c r="I688" s="62"/>
    </row>
    <row r="689" spans="9:9" x14ac:dyDescent="0.25">
      <c r="I689" s="62"/>
    </row>
    <row r="690" spans="9:9" x14ac:dyDescent="0.25">
      <c r="I690" s="62"/>
    </row>
    <row r="691" spans="9:9" x14ac:dyDescent="0.25">
      <c r="I691" s="62"/>
    </row>
    <row r="692" spans="9:9" x14ac:dyDescent="0.25">
      <c r="I692" s="62"/>
    </row>
    <row r="693" spans="9:9" x14ac:dyDescent="0.25">
      <c r="I693" s="62"/>
    </row>
    <row r="694" spans="9:9" x14ac:dyDescent="0.25">
      <c r="I694" s="62"/>
    </row>
    <row r="695" spans="9:9" x14ac:dyDescent="0.25">
      <c r="I695" s="62"/>
    </row>
    <row r="696" spans="9:9" x14ac:dyDescent="0.25">
      <c r="I696" s="62"/>
    </row>
    <row r="697" spans="9:9" x14ac:dyDescent="0.25">
      <c r="I697" s="62"/>
    </row>
    <row r="698" spans="9:9" x14ac:dyDescent="0.25">
      <c r="I698" s="62"/>
    </row>
    <row r="699" spans="9:9" x14ac:dyDescent="0.25">
      <c r="I699" s="62"/>
    </row>
    <row r="700" spans="9:9" x14ac:dyDescent="0.25">
      <c r="I700" s="62"/>
    </row>
    <row r="701" spans="9:9" x14ac:dyDescent="0.25">
      <c r="I701" s="62"/>
    </row>
    <row r="702" spans="9:9" x14ac:dyDescent="0.25">
      <c r="I702" s="62"/>
    </row>
    <row r="703" spans="9:9" x14ac:dyDescent="0.25">
      <c r="I703" s="62"/>
    </row>
    <row r="704" spans="9:9" x14ac:dyDescent="0.25">
      <c r="I704" s="62"/>
    </row>
    <row r="705" spans="9:9" x14ac:dyDescent="0.25">
      <c r="I705" s="62"/>
    </row>
    <row r="706" spans="9:9" x14ac:dyDescent="0.25">
      <c r="I706" s="62"/>
    </row>
    <row r="707" spans="9:9" x14ac:dyDescent="0.25">
      <c r="I707" s="62"/>
    </row>
    <row r="708" spans="9:9" x14ac:dyDescent="0.25">
      <c r="I708" s="62"/>
    </row>
    <row r="709" spans="9:9" x14ac:dyDescent="0.25">
      <c r="I709" s="62"/>
    </row>
    <row r="710" spans="9:9" x14ac:dyDescent="0.25">
      <c r="I710" s="62"/>
    </row>
    <row r="711" spans="9:9" x14ac:dyDescent="0.25">
      <c r="I711" s="62"/>
    </row>
    <row r="712" spans="9:9" x14ac:dyDescent="0.25">
      <c r="I712" s="62"/>
    </row>
    <row r="713" spans="9:9" x14ac:dyDescent="0.25">
      <c r="I713" s="62"/>
    </row>
    <row r="714" spans="9:9" x14ac:dyDescent="0.25">
      <c r="I714" s="62"/>
    </row>
    <row r="715" spans="9:9" x14ac:dyDescent="0.25">
      <c r="I715" s="62"/>
    </row>
    <row r="716" spans="9:9" x14ac:dyDescent="0.25">
      <c r="I716" s="62"/>
    </row>
    <row r="717" spans="9:9" x14ac:dyDescent="0.25">
      <c r="I717" s="62"/>
    </row>
    <row r="718" spans="9:9" x14ac:dyDescent="0.25">
      <c r="I718" s="62"/>
    </row>
    <row r="719" spans="9:9" x14ac:dyDescent="0.25">
      <c r="I719" s="62"/>
    </row>
    <row r="720" spans="9:9" x14ac:dyDescent="0.25">
      <c r="I720" s="62"/>
    </row>
    <row r="721" spans="9:9" x14ac:dyDescent="0.25">
      <c r="I721" s="62"/>
    </row>
    <row r="722" spans="9:9" x14ac:dyDescent="0.25">
      <c r="I722" s="62"/>
    </row>
    <row r="723" spans="9:9" x14ac:dyDescent="0.25">
      <c r="I723" s="62"/>
    </row>
    <row r="724" spans="9:9" x14ac:dyDescent="0.25">
      <c r="I724" s="62"/>
    </row>
    <row r="725" spans="9:9" x14ac:dyDescent="0.25">
      <c r="I725" s="62"/>
    </row>
    <row r="726" spans="9:9" x14ac:dyDescent="0.25">
      <c r="I726" s="62"/>
    </row>
    <row r="727" spans="9:9" x14ac:dyDescent="0.25">
      <c r="I727" s="62"/>
    </row>
    <row r="728" spans="9:9" x14ac:dyDescent="0.25">
      <c r="I728" s="62"/>
    </row>
    <row r="729" spans="9:9" x14ac:dyDescent="0.25">
      <c r="I729" s="62"/>
    </row>
    <row r="730" spans="9:9" x14ac:dyDescent="0.25">
      <c r="I730" s="62"/>
    </row>
    <row r="731" spans="9:9" x14ac:dyDescent="0.25">
      <c r="I731" s="62"/>
    </row>
    <row r="732" spans="9:9" x14ac:dyDescent="0.25">
      <c r="I732" s="62"/>
    </row>
    <row r="733" spans="9:9" x14ac:dyDescent="0.25">
      <c r="I733" s="62"/>
    </row>
    <row r="734" spans="9:9" x14ac:dyDescent="0.25">
      <c r="I734" s="62"/>
    </row>
    <row r="735" spans="9:9" x14ac:dyDescent="0.25">
      <c r="I735" s="62"/>
    </row>
    <row r="736" spans="9:9" x14ac:dyDescent="0.25">
      <c r="I736" s="62"/>
    </row>
    <row r="737" spans="9:9" x14ac:dyDescent="0.25">
      <c r="I737" s="62"/>
    </row>
    <row r="738" spans="9:9" x14ac:dyDescent="0.25">
      <c r="I738" s="62"/>
    </row>
    <row r="739" spans="9:9" x14ac:dyDescent="0.25">
      <c r="I739" s="62"/>
    </row>
    <row r="740" spans="9:9" x14ac:dyDescent="0.25">
      <c r="I740" s="62"/>
    </row>
    <row r="741" spans="9:9" x14ac:dyDescent="0.25">
      <c r="I741" s="62"/>
    </row>
    <row r="742" spans="9:9" x14ac:dyDescent="0.25">
      <c r="I742" s="62"/>
    </row>
    <row r="743" spans="9:9" x14ac:dyDescent="0.25">
      <c r="I743" s="62"/>
    </row>
    <row r="744" spans="9:9" x14ac:dyDescent="0.25">
      <c r="I744" s="62"/>
    </row>
    <row r="745" spans="9:9" x14ac:dyDescent="0.25">
      <c r="I745" s="62"/>
    </row>
    <row r="746" spans="9:9" x14ac:dyDescent="0.25">
      <c r="I746" s="62"/>
    </row>
    <row r="747" spans="9:9" x14ac:dyDescent="0.25">
      <c r="I747" s="62"/>
    </row>
    <row r="748" spans="9:9" x14ac:dyDescent="0.25">
      <c r="I748" s="62"/>
    </row>
    <row r="749" spans="9:9" x14ac:dyDescent="0.25">
      <c r="I749" s="62"/>
    </row>
    <row r="750" spans="9:9" x14ac:dyDescent="0.25">
      <c r="I750" s="62"/>
    </row>
    <row r="751" spans="9:9" x14ac:dyDescent="0.25">
      <c r="I751" s="62"/>
    </row>
    <row r="752" spans="9:9" x14ac:dyDescent="0.25">
      <c r="I752" s="62"/>
    </row>
    <row r="753" spans="9:9" x14ac:dyDescent="0.25">
      <c r="I753" s="62"/>
    </row>
    <row r="754" spans="9:9" x14ac:dyDescent="0.25">
      <c r="I754" s="62"/>
    </row>
    <row r="755" spans="9:9" x14ac:dyDescent="0.25">
      <c r="I755" s="62"/>
    </row>
    <row r="756" spans="9:9" x14ac:dyDescent="0.25">
      <c r="I756" s="62"/>
    </row>
    <row r="757" spans="9:9" x14ac:dyDescent="0.25">
      <c r="I757" s="62"/>
    </row>
    <row r="758" spans="9:9" x14ac:dyDescent="0.25">
      <c r="I758" s="62"/>
    </row>
    <row r="759" spans="9:9" x14ac:dyDescent="0.25">
      <c r="I759" s="62"/>
    </row>
    <row r="760" spans="9:9" x14ac:dyDescent="0.25">
      <c r="I760" s="62"/>
    </row>
    <row r="761" spans="9:9" x14ac:dyDescent="0.25">
      <c r="I761" s="62"/>
    </row>
    <row r="762" spans="9:9" x14ac:dyDescent="0.25">
      <c r="I762" s="62"/>
    </row>
    <row r="763" spans="9:9" x14ac:dyDescent="0.25">
      <c r="I763" s="62"/>
    </row>
    <row r="764" spans="9:9" x14ac:dyDescent="0.25">
      <c r="I764" s="62"/>
    </row>
    <row r="765" spans="9:9" x14ac:dyDescent="0.25">
      <c r="I765" s="62"/>
    </row>
    <row r="766" spans="9:9" x14ac:dyDescent="0.25">
      <c r="I766" s="62"/>
    </row>
    <row r="767" spans="9:9" x14ac:dyDescent="0.25">
      <c r="I767" s="62"/>
    </row>
    <row r="768" spans="9:9" x14ac:dyDescent="0.25">
      <c r="I768" s="62"/>
    </row>
    <row r="769" spans="9:9" x14ac:dyDescent="0.25">
      <c r="I769" s="62"/>
    </row>
    <row r="770" spans="9:9" x14ac:dyDescent="0.25">
      <c r="I770" s="62"/>
    </row>
    <row r="771" spans="9:9" x14ac:dyDescent="0.25">
      <c r="I771" s="62"/>
    </row>
    <row r="772" spans="9:9" x14ac:dyDescent="0.25">
      <c r="I772" s="62"/>
    </row>
    <row r="773" spans="9:9" x14ac:dyDescent="0.25">
      <c r="I773" s="62"/>
    </row>
    <row r="774" spans="9:9" x14ac:dyDescent="0.25">
      <c r="I774" s="62"/>
    </row>
    <row r="775" spans="9:9" x14ac:dyDescent="0.25">
      <c r="I775" s="62"/>
    </row>
    <row r="776" spans="9:9" x14ac:dyDescent="0.25">
      <c r="I776" s="62"/>
    </row>
    <row r="777" spans="9:9" x14ac:dyDescent="0.25">
      <c r="I777" s="62"/>
    </row>
    <row r="778" spans="9:9" x14ac:dyDescent="0.25">
      <c r="I778" s="62"/>
    </row>
    <row r="779" spans="9:9" x14ac:dyDescent="0.25">
      <c r="I779" s="62"/>
    </row>
    <row r="780" spans="9:9" x14ac:dyDescent="0.25">
      <c r="I780" s="62"/>
    </row>
    <row r="781" spans="9:9" x14ac:dyDescent="0.25">
      <c r="I781" s="62"/>
    </row>
    <row r="782" spans="9:9" x14ac:dyDescent="0.25">
      <c r="I782" s="62"/>
    </row>
    <row r="783" spans="9:9" x14ac:dyDescent="0.25">
      <c r="I783" s="62"/>
    </row>
    <row r="784" spans="9:9" x14ac:dyDescent="0.25">
      <c r="I784" s="62"/>
    </row>
    <row r="785" spans="9:9" x14ac:dyDescent="0.25">
      <c r="I785" s="62"/>
    </row>
    <row r="786" spans="9:9" x14ac:dyDescent="0.25">
      <c r="I786" s="62"/>
    </row>
    <row r="787" spans="9:9" x14ac:dyDescent="0.25">
      <c r="I787" s="62"/>
    </row>
    <row r="788" spans="9:9" x14ac:dyDescent="0.25">
      <c r="I788" s="62"/>
    </row>
    <row r="789" spans="9:9" x14ac:dyDescent="0.25">
      <c r="I789" s="62"/>
    </row>
    <row r="790" spans="9:9" x14ac:dyDescent="0.25">
      <c r="I790" s="62"/>
    </row>
    <row r="791" spans="9:9" x14ac:dyDescent="0.25">
      <c r="I791" s="62"/>
    </row>
    <row r="792" spans="9:9" x14ac:dyDescent="0.25">
      <c r="I792" s="62"/>
    </row>
    <row r="793" spans="9:9" x14ac:dyDescent="0.25">
      <c r="I793" s="62"/>
    </row>
    <row r="794" spans="9:9" x14ac:dyDescent="0.25">
      <c r="I794" s="62"/>
    </row>
    <row r="795" spans="9:9" x14ac:dyDescent="0.25">
      <c r="I795" s="62"/>
    </row>
    <row r="796" spans="9:9" x14ac:dyDescent="0.25">
      <c r="I796" s="62"/>
    </row>
    <row r="797" spans="9:9" x14ac:dyDescent="0.25">
      <c r="I797" s="62"/>
    </row>
    <row r="798" spans="9:9" x14ac:dyDescent="0.25">
      <c r="I798" s="62"/>
    </row>
    <row r="799" spans="9:9" x14ac:dyDescent="0.25">
      <c r="I799" s="62"/>
    </row>
    <row r="800" spans="9:9" x14ac:dyDescent="0.25">
      <c r="I800" s="62"/>
    </row>
    <row r="801" spans="9:9" x14ac:dyDescent="0.25">
      <c r="I801" s="62"/>
    </row>
    <row r="802" spans="9:9" x14ac:dyDescent="0.25">
      <c r="I802" s="62"/>
    </row>
    <row r="803" spans="9:9" x14ac:dyDescent="0.25">
      <c r="I803" s="62"/>
    </row>
    <row r="804" spans="9:9" x14ac:dyDescent="0.25">
      <c r="I804" s="62"/>
    </row>
    <row r="805" spans="9:9" x14ac:dyDescent="0.25">
      <c r="I805" s="62"/>
    </row>
    <row r="806" spans="9:9" x14ac:dyDescent="0.25">
      <c r="I806" s="62"/>
    </row>
    <row r="807" spans="9:9" x14ac:dyDescent="0.25">
      <c r="I807" s="62"/>
    </row>
    <row r="808" spans="9:9" x14ac:dyDescent="0.25">
      <c r="I808" s="62"/>
    </row>
    <row r="809" spans="9:9" x14ac:dyDescent="0.25">
      <c r="I809" s="62"/>
    </row>
    <row r="810" spans="9:9" x14ac:dyDescent="0.25">
      <c r="I810" s="62"/>
    </row>
    <row r="811" spans="9:9" x14ac:dyDescent="0.25">
      <c r="I811" s="62"/>
    </row>
    <row r="812" spans="9:9" x14ac:dyDescent="0.25">
      <c r="I812" s="62"/>
    </row>
    <row r="813" spans="9:9" x14ac:dyDescent="0.25">
      <c r="I813" s="62"/>
    </row>
    <row r="814" spans="9:9" x14ac:dyDescent="0.25">
      <c r="I814" s="62"/>
    </row>
    <row r="815" spans="9:9" x14ac:dyDescent="0.25">
      <c r="I815" s="62"/>
    </row>
    <row r="816" spans="9:9" x14ac:dyDescent="0.25">
      <c r="I816" s="62"/>
    </row>
    <row r="817" spans="9:9" x14ac:dyDescent="0.25">
      <c r="I817" s="62"/>
    </row>
    <row r="818" spans="9:9" x14ac:dyDescent="0.25">
      <c r="I818" s="62"/>
    </row>
    <row r="819" spans="9:9" x14ac:dyDescent="0.25">
      <c r="I819" s="62"/>
    </row>
    <row r="820" spans="9:9" x14ac:dyDescent="0.25">
      <c r="I820" s="62"/>
    </row>
    <row r="821" spans="9:9" x14ac:dyDescent="0.25">
      <c r="I821" s="62"/>
    </row>
    <row r="822" spans="9:9" x14ac:dyDescent="0.25">
      <c r="I822" s="62"/>
    </row>
    <row r="823" spans="9:9" x14ac:dyDescent="0.25">
      <c r="I823" s="62"/>
    </row>
    <row r="824" spans="9:9" x14ac:dyDescent="0.25">
      <c r="I824" s="62"/>
    </row>
    <row r="825" spans="9:9" x14ac:dyDescent="0.25">
      <c r="I825" s="62"/>
    </row>
    <row r="826" spans="9:9" x14ac:dyDescent="0.25">
      <c r="I826" s="62"/>
    </row>
    <row r="827" spans="9:9" x14ac:dyDescent="0.25">
      <c r="I827" s="62"/>
    </row>
    <row r="828" spans="9:9" x14ac:dyDescent="0.25">
      <c r="I828" s="62"/>
    </row>
    <row r="829" spans="9:9" x14ac:dyDescent="0.25">
      <c r="I829" s="62"/>
    </row>
    <row r="830" spans="9:9" x14ac:dyDescent="0.25">
      <c r="I830" s="62"/>
    </row>
    <row r="831" spans="9:9" x14ac:dyDescent="0.25">
      <c r="I831" s="62"/>
    </row>
    <row r="832" spans="9:9" x14ac:dyDescent="0.25">
      <c r="I832" s="62"/>
    </row>
    <row r="833" spans="9:9" x14ac:dyDescent="0.25">
      <c r="I833" s="62"/>
    </row>
    <row r="834" spans="9:9" x14ac:dyDescent="0.25">
      <c r="I834" s="62"/>
    </row>
    <row r="835" spans="9:9" x14ac:dyDescent="0.25">
      <c r="I835" s="62"/>
    </row>
    <row r="836" spans="9:9" x14ac:dyDescent="0.25">
      <c r="I836" s="62"/>
    </row>
    <row r="837" spans="9:9" x14ac:dyDescent="0.25">
      <c r="I837" s="62"/>
    </row>
    <row r="838" spans="9:9" x14ac:dyDescent="0.25">
      <c r="I838" s="62"/>
    </row>
    <row r="839" spans="9:9" x14ac:dyDescent="0.25">
      <c r="I839" s="62"/>
    </row>
    <row r="840" spans="9:9" x14ac:dyDescent="0.25">
      <c r="I840" s="62"/>
    </row>
    <row r="841" spans="9:9" x14ac:dyDescent="0.25">
      <c r="I841" s="62"/>
    </row>
    <row r="842" spans="9:9" x14ac:dyDescent="0.25">
      <c r="I842" s="62"/>
    </row>
    <row r="843" spans="9:9" x14ac:dyDescent="0.25">
      <c r="I843" s="62"/>
    </row>
    <row r="844" spans="9:9" x14ac:dyDescent="0.25">
      <c r="I844" s="62"/>
    </row>
    <row r="845" spans="9:9" x14ac:dyDescent="0.25">
      <c r="I845" s="62"/>
    </row>
    <row r="846" spans="9:9" x14ac:dyDescent="0.25">
      <c r="I846" s="62"/>
    </row>
    <row r="847" spans="9:9" x14ac:dyDescent="0.25">
      <c r="I847" s="62"/>
    </row>
    <row r="848" spans="9:9" x14ac:dyDescent="0.25">
      <c r="I848" s="62"/>
    </row>
    <row r="849" spans="9:9" x14ac:dyDescent="0.25">
      <c r="I849" s="62"/>
    </row>
    <row r="850" spans="9:9" x14ac:dyDescent="0.25">
      <c r="I850" s="62"/>
    </row>
    <row r="851" spans="9:9" x14ac:dyDescent="0.25">
      <c r="I851" s="62"/>
    </row>
    <row r="852" spans="9:9" x14ac:dyDescent="0.25">
      <c r="I852" s="62"/>
    </row>
    <row r="853" spans="9:9" x14ac:dyDescent="0.25">
      <c r="I853" s="62"/>
    </row>
    <row r="854" spans="9:9" x14ac:dyDescent="0.25">
      <c r="I854" s="62"/>
    </row>
    <row r="855" spans="9:9" x14ac:dyDescent="0.25">
      <c r="I855" s="62"/>
    </row>
    <row r="856" spans="9:9" x14ac:dyDescent="0.25">
      <c r="I856" s="62"/>
    </row>
    <row r="857" spans="9:9" x14ac:dyDescent="0.25">
      <c r="I857" s="62"/>
    </row>
    <row r="858" spans="9:9" x14ac:dyDescent="0.25">
      <c r="I858" s="62"/>
    </row>
    <row r="859" spans="9:9" x14ac:dyDescent="0.25">
      <c r="I859" s="62"/>
    </row>
    <row r="860" spans="9:9" x14ac:dyDescent="0.25">
      <c r="I860" s="62"/>
    </row>
    <row r="861" spans="9:9" x14ac:dyDescent="0.25">
      <c r="I861" s="62"/>
    </row>
    <row r="862" spans="9:9" x14ac:dyDescent="0.25">
      <c r="I862" s="62"/>
    </row>
    <row r="863" spans="9:9" x14ac:dyDescent="0.25">
      <c r="I863" s="62"/>
    </row>
    <row r="864" spans="9:9" x14ac:dyDescent="0.25">
      <c r="I864" s="62"/>
    </row>
    <row r="865" spans="9:9" x14ac:dyDescent="0.25">
      <c r="I865" s="62"/>
    </row>
    <row r="866" spans="9:9" x14ac:dyDescent="0.25">
      <c r="I866" s="62"/>
    </row>
    <row r="867" spans="9:9" x14ac:dyDescent="0.25">
      <c r="I867" s="62"/>
    </row>
    <row r="868" spans="9:9" x14ac:dyDescent="0.25">
      <c r="I868" s="62"/>
    </row>
    <row r="869" spans="9:9" x14ac:dyDescent="0.25">
      <c r="I869" s="62"/>
    </row>
    <row r="870" spans="9:9" x14ac:dyDescent="0.25">
      <c r="I870" s="62"/>
    </row>
    <row r="871" spans="9:9" x14ac:dyDescent="0.25">
      <c r="I871" s="62"/>
    </row>
    <row r="872" spans="9:9" x14ac:dyDescent="0.25">
      <c r="I872" s="62"/>
    </row>
    <row r="873" spans="9:9" x14ac:dyDescent="0.25">
      <c r="I873" s="62"/>
    </row>
    <row r="874" spans="9:9" x14ac:dyDescent="0.25">
      <c r="I874" s="62"/>
    </row>
    <row r="875" spans="9:9" x14ac:dyDescent="0.25">
      <c r="I875" s="62"/>
    </row>
    <row r="876" spans="9:9" x14ac:dyDescent="0.25">
      <c r="I876" s="62"/>
    </row>
    <row r="877" spans="9:9" x14ac:dyDescent="0.25">
      <c r="I877" s="62"/>
    </row>
    <row r="878" spans="9:9" x14ac:dyDescent="0.25">
      <c r="I878" s="62"/>
    </row>
    <row r="879" spans="9:9" x14ac:dyDescent="0.25">
      <c r="I879" s="62"/>
    </row>
    <row r="880" spans="9:9" x14ac:dyDescent="0.25">
      <c r="I880" s="62"/>
    </row>
    <row r="881" spans="9:9" x14ac:dyDescent="0.25">
      <c r="I881" s="62"/>
    </row>
    <row r="882" spans="9:9" x14ac:dyDescent="0.25">
      <c r="I882" s="62"/>
    </row>
    <row r="883" spans="9:9" x14ac:dyDescent="0.25">
      <c r="I883" s="62"/>
    </row>
    <row r="884" spans="9:9" x14ac:dyDescent="0.25">
      <c r="I884" s="62"/>
    </row>
    <row r="885" spans="9:9" x14ac:dyDescent="0.25">
      <c r="I885" s="62"/>
    </row>
    <row r="886" spans="9:9" x14ac:dyDescent="0.25">
      <c r="I886" s="62"/>
    </row>
    <row r="887" spans="9:9" x14ac:dyDescent="0.25">
      <c r="I887" s="62"/>
    </row>
    <row r="888" spans="9:9" x14ac:dyDescent="0.25">
      <c r="I888" s="62"/>
    </row>
    <row r="889" spans="9:9" x14ac:dyDescent="0.25">
      <c r="I889" s="62"/>
    </row>
    <row r="890" spans="9:9" x14ac:dyDescent="0.25">
      <c r="I890" s="62"/>
    </row>
    <row r="891" spans="9:9" x14ac:dyDescent="0.25">
      <c r="I891" s="62"/>
    </row>
    <row r="892" spans="9:9" x14ac:dyDescent="0.25">
      <c r="I892" s="62"/>
    </row>
    <row r="893" spans="9:9" x14ac:dyDescent="0.25">
      <c r="I893" s="62"/>
    </row>
    <row r="894" spans="9:9" x14ac:dyDescent="0.25">
      <c r="I894" s="62"/>
    </row>
    <row r="895" spans="9:9" x14ac:dyDescent="0.25">
      <c r="I895" s="62"/>
    </row>
    <row r="896" spans="9:9" x14ac:dyDescent="0.25">
      <c r="I896" s="62"/>
    </row>
    <row r="897" spans="9:9" x14ac:dyDescent="0.25">
      <c r="I897" s="62"/>
    </row>
    <row r="898" spans="9:9" x14ac:dyDescent="0.25">
      <c r="I898" s="62"/>
    </row>
    <row r="899" spans="9:9" x14ac:dyDescent="0.25">
      <c r="I899" s="62"/>
    </row>
    <row r="900" spans="9:9" x14ac:dyDescent="0.25">
      <c r="I900" s="62"/>
    </row>
    <row r="901" spans="9:9" x14ac:dyDescent="0.25">
      <c r="I901" s="62"/>
    </row>
    <row r="902" spans="9:9" x14ac:dyDescent="0.25">
      <c r="I902" s="62"/>
    </row>
    <row r="903" spans="9:9" x14ac:dyDescent="0.25">
      <c r="I903" s="62"/>
    </row>
    <row r="904" spans="9:9" x14ac:dyDescent="0.25">
      <c r="I904" s="62"/>
    </row>
    <row r="905" spans="9:9" x14ac:dyDescent="0.25">
      <c r="I905" s="62"/>
    </row>
    <row r="906" spans="9:9" x14ac:dyDescent="0.25">
      <c r="I906" s="62"/>
    </row>
    <row r="907" spans="9:9" x14ac:dyDescent="0.25">
      <c r="I907" s="62"/>
    </row>
    <row r="908" spans="9:9" x14ac:dyDescent="0.25">
      <c r="I908" s="62"/>
    </row>
    <row r="909" spans="9:9" x14ac:dyDescent="0.25">
      <c r="I909" s="62"/>
    </row>
    <row r="910" spans="9:9" x14ac:dyDescent="0.25">
      <c r="I910" s="62"/>
    </row>
    <row r="911" spans="9:9" x14ac:dyDescent="0.25">
      <c r="I911" s="62"/>
    </row>
    <row r="912" spans="9:9" x14ac:dyDescent="0.25">
      <c r="I912" s="62"/>
    </row>
    <row r="913" spans="9:9" x14ac:dyDescent="0.25">
      <c r="I913" s="62"/>
    </row>
    <row r="914" spans="9:9" x14ac:dyDescent="0.25">
      <c r="I914" s="62"/>
    </row>
    <row r="915" spans="9:9" x14ac:dyDescent="0.25">
      <c r="I915" s="62"/>
    </row>
    <row r="916" spans="9:9" x14ac:dyDescent="0.25">
      <c r="I916" s="62"/>
    </row>
    <row r="917" spans="9:9" x14ac:dyDescent="0.25">
      <c r="I917" s="62"/>
    </row>
    <row r="918" spans="9:9" x14ac:dyDescent="0.25">
      <c r="I918" s="62"/>
    </row>
    <row r="919" spans="9:9" x14ac:dyDescent="0.25">
      <c r="I919" s="62"/>
    </row>
    <row r="920" spans="9:9" x14ac:dyDescent="0.25">
      <c r="I920" s="62"/>
    </row>
    <row r="921" spans="9:9" x14ac:dyDescent="0.25">
      <c r="I921" s="62"/>
    </row>
    <row r="922" spans="9:9" x14ac:dyDescent="0.25">
      <c r="I922" s="62"/>
    </row>
    <row r="923" spans="9:9" x14ac:dyDescent="0.25">
      <c r="I923" s="62"/>
    </row>
    <row r="924" spans="9:9" x14ac:dyDescent="0.25">
      <c r="I924" s="62"/>
    </row>
    <row r="925" spans="9:9" x14ac:dyDescent="0.25">
      <c r="I925" s="62"/>
    </row>
    <row r="926" spans="9:9" x14ac:dyDescent="0.25">
      <c r="I926" s="62"/>
    </row>
    <row r="927" spans="9:9" x14ac:dyDescent="0.25">
      <c r="I927" s="62"/>
    </row>
    <row r="928" spans="9:9" x14ac:dyDescent="0.25">
      <c r="I928" s="62"/>
    </row>
    <row r="929" spans="9:9" x14ac:dyDescent="0.25">
      <c r="I929" s="62"/>
    </row>
    <row r="930" spans="9:9" x14ac:dyDescent="0.25">
      <c r="I930" s="62"/>
    </row>
    <row r="931" spans="9:9" x14ac:dyDescent="0.25">
      <c r="I931" s="62"/>
    </row>
    <row r="932" spans="9:9" x14ac:dyDescent="0.25">
      <c r="I932" s="62"/>
    </row>
    <row r="933" spans="9:9" x14ac:dyDescent="0.25">
      <c r="I933" s="62"/>
    </row>
    <row r="934" spans="9:9" x14ac:dyDescent="0.25">
      <c r="I934" s="62"/>
    </row>
    <row r="935" spans="9:9" x14ac:dyDescent="0.25">
      <c r="I935" s="62"/>
    </row>
    <row r="936" spans="9:9" x14ac:dyDescent="0.25">
      <c r="I936" s="62"/>
    </row>
    <row r="937" spans="9:9" x14ac:dyDescent="0.25">
      <c r="I937" s="62"/>
    </row>
    <row r="938" spans="9:9" x14ac:dyDescent="0.25">
      <c r="I938" s="62"/>
    </row>
    <row r="939" spans="9:9" x14ac:dyDescent="0.25">
      <c r="I939" s="62"/>
    </row>
    <row r="940" spans="9:9" x14ac:dyDescent="0.25">
      <c r="I940" s="62"/>
    </row>
    <row r="941" spans="9:9" x14ac:dyDescent="0.25">
      <c r="I941" s="62"/>
    </row>
    <row r="942" spans="9:9" x14ac:dyDescent="0.25">
      <c r="I942" s="62"/>
    </row>
    <row r="943" spans="9:9" x14ac:dyDescent="0.25">
      <c r="I943" s="62"/>
    </row>
    <row r="944" spans="9:9" x14ac:dyDescent="0.25">
      <c r="I944" s="62"/>
    </row>
    <row r="945" spans="9:9" x14ac:dyDescent="0.25">
      <c r="I945" s="62"/>
    </row>
    <row r="946" spans="9:9" x14ac:dyDescent="0.25">
      <c r="I946" s="62"/>
    </row>
    <row r="947" spans="9:9" x14ac:dyDescent="0.25">
      <c r="I947" s="62"/>
    </row>
    <row r="948" spans="9:9" x14ac:dyDescent="0.25">
      <c r="I948" s="62"/>
    </row>
    <row r="949" spans="9:9" x14ac:dyDescent="0.25">
      <c r="I949" s="62"/>
    </row>
    <row r="950" spans="9:9" x14ac:dyDescent="0.25">
      <c r="I950" s="62"/>
    </row>
    <row r="951" spans="9:9" x14ac:dyDescent="0.25">
      <c r="I951" s="62"/>
    </row>
    <row r="952" spans="9:9" x14ac:dyDescent="0.25">
      <c r="I952" s="62"/>
    </row>
    <row r="953" spans="9:9" x14ac:dyDescent="0.25">
      <c r="I953" s="62"/>
    </row>
    <row r="954" spans="9:9" x14ac:dyDescent="0.25">
      <c r="I954" s="62"/>
    </row>
    <row r="955" spans="9:9" x14ac:dyDescent="0.25">
      <c r="I955" s="62"/>
    </row>
    <row r="956" spans="9:9" x14ac:dyDescent="0.25">
      <c r="I956" s="62"/>
    </row>
    <row r="957" spans="9:9" x14ac:dyDescent="0.25">
      <c r="I957" s="62"/>
    </row>
    <row r="958" spans="9:9" x14ac:dyDescent="0.25">
      <c r="I958" s="62"/>
    </row>
    <row r="959" spans="9:9" x14ac:dyDescent="0.25">
      <c r="I959" s="62"/>
    </row>
    <row r="960" spans="9:9" x14ac:dyDescent="0.25">
      <c r="I960" s="62"/>
    </row>
    <row r="961" spans="9:9" x14ac:dyDescent="0.25">
      <c r="I961" s="62"/>
    </row>
    <row r="962" spans="9:9" x14ac:dyDescent="0.25">
      <c r="I962" s="62"/>
    </row>
    <row r="963" spans="9:9" x14ac:dyDescent="0.25">
      <c r="I963" s="62"/>
    </row>
    <row r="964" spans="9:9" x14ac:dyDescent="0.25">
      <c r="I964" s="62"/>
    </row>
    <row r="965" spans="9:9" x14ac:dyDescent="0.25">
      <c r="I965" s="62"/>
    </row>
    <row r="966" spans="9:9" x14ac:dyDescent="0.25">
      <c r="I966" s="62"/>
    </row>
    <row r="967" spans="9:9" x14ac:dyDescent="0.25">
      <c r="I967" s="62"/>
    </row>
    <row r="968" spans="9:9" x14ac:dyDescent="0.25">
      <c r="I968" s="62"/>
    </row>
    <row r="969" spans="9:9" x14ac:dyDescent="0.25">
      <c r="I969" s="62"/>
    </row>
    <row r="970" spans="9:9" x14ac:dyDescent="0.25">
      <c r="I970" s="62"/>
    </row>
    <row r="971" spans="9:9" x14ac:dyDescent="0.25">
      <c r="I971" s="62"/>
    </row>
    <row r="972" spans="9:9" x14ac:dyDescent="0.25">
      <c r="I972" s="62"/>
    </row>
    <row r="973" spans="9:9" x14ac:dyDescent="0.25">
      <c r="I973" s="62"/>
    </row>
    <row r="974" spans="9:9" x14ac:dyDescent="0.25">
      <c r="I974" s="62"/>
    </row>
    <row r="975" spans="9:9" x14ac:dyDescent="0.25">
      <c r="I975" s="62"/>
    </row>
    <row r="976" spans="9:9" x14ac:dyDescent="0.25">
      <c r="I976" s="62"/>
    </row>
    <row r="977" spans="9:9" x14ac:dyDescent="0.25">
      <c r="I977" s="62"/>
    </row>
    <row r="978" spans="9:9" x14ac:dyDescent="0.25">
      <c r="I978" s="62"/>
    </row>
    <row r="979" spans="9:9" x14ac:dyDescent="0.25">
      <c r="I979" s="62"/>
    </row>
    <row r="980" spans="9:9" x14ac:dyDescent="0.25">
      <c r="I980" s="62"/>
    </row>
    <row r="981" spans="9:9" x14ac:dyDescent="0.25">
      <c r="I981" s="62"/>
    </row>
    <row r="982" spans="9:9" x14ac:dyDescent="0.25">
      <c r="I982" s="62"/>
    </row>
    <row r="983" spans="9:9" x14ac:dyDescent="0.25">
      <c r="I983" s="62"/>
    </row>
    <row r="984" spans="9:9" x14ac:dyDescent="0.25">
      <c r="I984" s="62"/>
    </row>
    <row r="985" spans="9:9" x14ac:dyDescent="0.25">
      <c r="I985" s="62"/>
    </row>
    <row r="986" spans="9:9" x14ac:dyDescent="0.25">
      <c r="I986" s="62"/>
    </row>
    <row r="987" spans="9:9" x14ac:dyDescent="0.25">
      <c r="I987" s="62"/>
    </row>
    <row r="988" spans="9:9" x14ac:dyDescent="0.25">
      <c r="I988" s="62"/>
    </row>
    <row r="989" spans="9:9" x14ac:dyDescent="0.25">
      <c r="I989" s="62"/>
    </row>
    <row r="990" spans="9:9" x14ac:dyDescent="0.25">
      <c r="I990" s="62"/>
    </row>
    <row r="991" spans="9:9" x14ac:dyDescent="0.25">
      <c r="I991" s="62"/>
    </row>
    <row r="992" spans="9:9" x14ac:dyDescent="0.25">
      <c r="I992" s="62"/>
    </row>
    <row r="993" spans="9:9" x14ac:dyDescent="0.25">
      <c r="I993" s="62"/>
    </row>
    <row r="994" spans="9:9" x14ac:dyDescent="0.25">
      <c r="I994" s="62"/>
    </row>
    <row r="995" spans="9:9" x14ac:dyDescent="0.25">
      <c r="I995" s="62"/>
    </row>
    <row r="996" spans="9:9" x14ac:dyDescent="0.25">
      <c r="I996" s="62"/>
    </row>
    <row r="997" spans="9:9" x14ac:dyDescent="0.25">
      <c r="I997" s="62"/>
    </row>
    <row r="998" spans="9:9" x14ac:dyDescent="0.25">
      <c r="I998" s="62"/>
    </row>
    <row r="999" spans="9:9" x14ac:dyDescent="0.25">
      <c r="I999" s="62"/>
    </row>
    <row r="1000" spans="9:9" x14ac:dyDescent="0.25">
      <c r="I1000" s="62"/>
    </row>
    <row r="1001" spans="9:9" x14ac:dyDescent="0.25">
      <c r="I1001" s="62"/>
    </row>
    <row r="1002" spans="9:9" x14ac:dyDescent="0.25">
      <c r="I1002" s="62"/>
    </row>
    <row r="1003" spans="9:9" x14ac:dyDescent="0.25">
      <c r="I1003" s="62"/>
    </row>
    <row r="1004" spans="9:9" x14ac:dyDescent="0.25">
      <c r="I1004" s="62"/>
    </row>
    <row r="1005" spans="9:9" x14ac:dyDescent="0.25">
      <c r="I1005" s="62"/>
    </row>
    <row r="1006" spans="9:9" x14ac:dyDescent="0.25">
      <c r="I1006" s="62"/>
    </row>
    <row r="1007" spans="9:9" x14ac:dyDescent="0.25">
      <c r="I1007" s="62"/>
    </row>
    <row r="1008" spans="9:9" x14ac:dyDescent="0.25">
      <c r="I1008" s="62"/>
    </row>
    <row r="1009" spans="9:9" x14ac:dyDescent="0.25">
      <c r="I1009" s="62"/>
    </row>
    <row r="1010" spans="9:9" x14ac:dyDescent="0.25">
      <c r="I1010" s="62"/>
    </row>
    <row r="1011" spans="9:9" x14ac:dyDescent="0.25">
      <c r="I1011" s="62"/>
    </row>
    <row r="1012" spans="9:9" x14ac:dyDescent="0.25">
      <c r="I1012" s="62"/>
    </row>
    <row r="1013" spans="9:9" x14ac:dyDescent="0.25">
      <c r="I1013" s="62"/>
    </row>
    <row r="1014" spans="9:9" x14ac:dyDescent="0.25">
      <c r="I1014" s="62"/>
    </row>
    <row r="1015" spans="9:9" x14ac:dyDescent="0.25">
      <c r="I1015" s="62"/>
    </row>
    <row r="1016" spans="9:9" x14ac:dyDescent="0.25">
      <c r="I1016" s="62"/>
    </row>
    <row r="1017" spans="9:9" x14ac:dyDescent="0.25">
      <c r="I1017" s="62"/>
    </row>
    <row r="1018" spans="9:9" x14ac:dyDescent="0.25">
      <c r="I1018" s="62"/>
    </row>
    <row r="1019" spans="9:9" x14ac:dyDescent="0.25">
      <c r="I1019" s="62"/>
    </row>
    <row r="1020" spans="9:9" x14ac:dyDescent="0.25">
      <c r="I1020" s="62"/>
    </row>
    <row r="1021" spans="9:9" x14ac:dyDescent="0.25">
      <c r="I1021" s="62"/>
    </row>
    <row r="1022" spans="9:9" x14ac:dyDescent="0.25">
      <c r="I1022" s="62"/>
    </row>
    <row r="1023" spans="9:9" x14ac:dyDescent="0.25">
      <c r="I1023" s="62"/>
    </row>
    <row r="1024" spans="9:9" x14ac:dyDescent="0.25">
      <c r="I1024" s="62"/>
    </row>
    <row r="1025" spans="9:9" x14ac:dyDescent="0.25">
      <c r="I1025" s="62"/>
    </row>
    <row r="1026" spans="9:9" x14ac:dyDescent="0.25">
      <c r="I1026" s="62"/>
    </row>
    <row r="1027" spans="9:9" x14ac:dyDescent="0.25">
      <c r="I1027" s="62"/>
    </row>
    <row r="1028" spans="9:9" x14ac:dyDescent="0.25">
      <c r="I1028" s="62"/>
    </row>
    <row r="1029" spans="9:9" x14ac:dyDescent="0.25">
      <c r="I1029" s="62"/>
    </row>
    <row r="1030" spans="9:9" x14ac:dyDescent="0.25">
      <c r="I1030" s="62"/>
    </row>
    <row r="1031" spans="9:9" x14ac:dyDescent="0.25">
      <c r="I1031" s="62"/>
    </row>
    <row r="1032" spans="9:9" x14ac:dyDescent="0.25">
      <c r="I1032" s="62"/>
    </row>
    <row r="1033" spans="9:9" x14ac:dyDescent="0.25">
      <c r="I1033" s="62"/>
    </row>
    <row r="1034" spans="9:9" x14ac:dyDescent="0.25">
      <c r="I1034" s="62"/>
    </row>
    <row r="1035" spans="9:9" x14ac:dyDescent="0.25">
      <c r="I1035" s="62"/>
    </row>
    <row r="1036" spans="9:9" x14ac:dyDescent="0.25">
      <c r="I1036" s="62"/>
    </row>
    <row r="1037" spans="9:9" x14ac:dyDescent="0.25">
      <c r="I1037" s="62"/>
    </row>
    <row r="1038" spans="9:9" x14ac:dyDescent="0.25">
      <c r="I1038" s="62"/>
    </row>
    <row r="1039" spans="9:9" x14ac:dyDescent="0.25">
      <c r="I1039" s="62"/>
    </row>
    <row r="1040" spans="9:9" x14ac:dyDescent="0.25">
      <c r="I1040" s="62"/>
    </row>
    <row r="1041" spans="9:9" x14ac:dyDescent="0.25">
      <c r="I1041" s="62"/>
    </row>
    <row r="1042" spans="9:9" x14ac:dyDescent="0.25">
      <c r="I1042" s="62"/>
    </row>
    <row r="1043" spans="9:9" x14ac:dyDescent="0.25">
      <c r="I1043" s="62"/>
    </row>
    <row r="1044" spans="9:9" x14ac:dyDescent="0.25">
      <c r="I1044" s="62"/>
    </row>
    <row r="1045" spans="9:9" x14ac:dyDescent="0.25">
      <c r="I1045" s="62"/>
    </row>
    <row r="1046" spans="9:9" x14ac:dyDescent="0.25">
      <c r="I1046" s="62"/>
    </row>
    <row r="1047" spans="9:9" x14ac:dyDescent="0.25">
      <c r="I1047" s="62"/>
    </row>
    <row r="1048" spans="9:9" x14ac:dyDescent="0.25">
      <c r="I1048" s="62"/>
    </row>
    <row r="1049" spans="9:9" x14ac:dyDescent="0.25">
      <c r="I1049" s="62"/>
    </row>
    <row r="1050" spans="9:9" x14ac:dyDescent="0.25">
      <c r="I1050" s="62"/>
    </row>
    <row r="1051" spans="9:9" x14ac:dyDescent="0.25">
      <c r="I1051" s="62"/>
    </row>
    <row r="1052" spans="9:9" x14ac:dyDescent="0.25">
      <c r="I1052" s="62"/>
    </row>
    <row r="1053" spans="9:9" x14ac:dyDescent="0.25">
      <c r="I1053" s="62"/>
    </row>
    <row r="1054" spans="9:9" x14ac:dyDescent="0.25">
      <c r="I1054" s="62"/>
    </row>
    <row r="1055" spans="9:9" x14ac:dyDescent="0.25">
      <c r="I1055" s="62"/>
    </row>
    <row r="1056" spans="9:9" x14ac:dyDescent="0.25">
      <c r="I1056" s="62"/>
    </row>
    <row r="1057" spans="9:9" x14ac:dyDescent="0.25">
      <c r="I1057" s="62"/>
    </row>
    <row r="1058" spans="9:9" x14ac:dyDescent="0.25">
      <c r="I1058" s="62"/>
    </row>
    <row r="1059" spans="9:9" x14ac:dyDescent="0.25">
      <c r="I1059" s="62"/>
    </row>
    <row r="1060" spans="9:9" x14ac:dyDescent="0.25">
      <c r="I1060" s="62"/>
    </row>
    <row r="1061" spans="9:9" x14ac:dyDescent="0.25">
      <c r="I1061" s="62"/>
    </row>
    <row r="1062" spans="9:9" x14ac:dyDescent="0.25">
      <c r="I1062" s="62"/>
    </row>
    <row r="1063" spans="9:9" x14ac:dyDescent="0.25">
      <c r="I1063" s="62"/>
    </row>
    <row r="1064" spans="9:9" x14ac:dyDescent="0.25">
      <c r="I1064" s="62"/>
    </row>
    <row r="1065" spans="9:9" x14ac:dyDescent="0.25">
      <c r="I1065" s="62"/>
    </row>
    <row r="1066" spans="9:9" x14ac:dyDescent="0.25">
      <c r="I1066" s="62"/>
    </row>
    <row r="1067" spans="9:9" x14ac:dyDescent="0.25">
      <c r="I1067" s="62"/>
    </row>
    <row r="1068" spans="9:9" x14ac:dyDescent="0.25">
      <c r="I1068" s="62"/>
    </row>
    <row r="1069" spans="9:9" x14ac:dyDescent="0.25">
      <c r="I1069" s="62"/>
    </row>
    <row r="1070" spans="9:9" x14ac:dyDescent="0.25">
      <c r="I1070" s="62"/>
    </row>
    <row r="1071" spans="9:9" x14ac:dyDescent="0.25">
      <c r="I1071" s="62"/>
    </row>
    <row r="1072" spans="9:9" x14ac:dyDescent="0.25">
      <c r="I1072" s="62"/>
    </row>
    <row r="1073" spans="9:9" x14ac:dyDescent="0.25">
      <c r="I1073" s="62"/>
    </row>
    <row r="1074" spans="9:9" x14ac:dyDescent="0.25">
      <c r="I1074" s="62"/>
    </row>
    <row r="1075" spans="9:9" x14ac:dyDescent="0.25">
      <c r="I1075" s="62"/>
    </row>
    <row r="1076" spans="9:9" x14ac:dyDescent="0.25">
      <c r="I1076" s="62"/>
    </row>
    <row r="1077" spans="9:9" x14ac:dyDescent="0.25">
      <c r="I1077" s="62"/>
    </row>
    <row r="1078" spans="9:9" x14ac:dyDescent="0.25">
      <c r="I1078" s="62"/>
    </row>
    <row r="1079" spans="9:9" x14ac:dyDescent="0.25">
      <c r="I1079" s="62"/>
    </row>
    <row r="1080" spans="9:9" x14ac:dyDescent="0.25">
      <c r="I1080" s="62"/>
    </row>
    <row r="1081" spans="9:9" x14ac:dyDescent="0.25">
      <c r="I1081" s="62"/>
    </row>
    <row r="1082" spans="9:9" x14ac:dyDescent="0.25">
      <c r="I1082" s="62"/>
    </row>
    <row r="1083" spans="9:9" x14ac:dyDescent="0.25">
      <c r="I1083" s="62"/>
    </row>
    <row r="1084" spans="9:9" x14ac:dyDescent="0.25">
      <c r="I1084" s="62"/>
    </row>
    <row r="1085" spans="9:9" x14ac:dyDescent="0.25">
      <c r="I1085" s="62"/>
    </row>
    <row r="1086" spans="9:9" x14ac:dyDescent="0.25">
      <c r="I1086" s="62"/>
    </row>
    <row r="1087" spans="9:9" x14ac:dyDescent="0.25">
      <c r="I1087" s="62"/>
    </row>
    <row r="1088" spans="9:9" x14ac:dyDescent="0.25">
      <c r="I1088" s="62"/>
    </row>
    <row r="1089" spans="9:9" x14ac:dyDescent="0.25">
      <c r="I1089" s="62"/>
    </row>
    <row r="1090" spans="9:9" x14ac:dyDescent="0.25">
      <c r="I1090" s="62"/>
    </row>
    <row r="1091" spans="9:9" x14ac:dyDescent="0.25">
      <c r="I1091" s="62"/>
    </row>
    <row r="1092" spans="9:9" x14ac:dyDescent="0.25">
      <c r="I1092" s="62"/>
    </row>
    <row r="1093" spans="9:9" x14ac:dyDescent="0.25">
      <c r="I1093" s="62"/>
    </row>
    <row r="1094" spans="9:9" x14ac:dyDescent="0.25">
      <c r="I1094" s="62"/>
    </row>
    <row r="1095" spans="9:9" x14ac:dyDescent="0.25">
      <c r="I1095" s="62"/>
    </row>
    <row r="1096" spans="9:9" x14ac:dyDescent="0.25">
      <c r="I1096" s="62"/>
    </row>
    <row r="1097" spans="9:9" x14ac:dyDescent="0.25">
      <c r="I1097" s="62"/>
    </row>
    <row r="1098" spans="9:9" x14ac:dyDescent="0.25">
      <c r="I1098" s="62"/>
    </row>
    <row r="1099" spans="9:9" x14ac:dyDescent="0.25">
      <c r="I1099" s="62"/>
    </row>
    <row r="1100" spans="9:9" x14ac:dyDescent="0.25">
      <c r="I1100" s="62"/>
    </row>
    <row r="1101" spans="9:9" x14ac:dyDescent="0.25">
      <c r="I1101" s="62"/>
    </row>
    <row r="1102" spans="9:9" x14ac:dyDescent="0.25">
      <c r="I1102" s="62"/>
    </row>
    <row r="1103" spans="9:9" x14ac:dyDescent="0.25">
      <c r="I1103" s="62"/>
    </row>
    <row r="1104" spans="9:9" x14ac:dyDescent="0.25">
      <c r="I1104" s="62"/>
    </row>
    <row r="1105" spans="9:9" x14ac:dyDescent="0.25">
      <c r="I1105" s="62"/>
    </row>
    <row r="1106" spans="9:9" x14ac:dyDescent="0.25">
      <c r="I1106" s="62"/>
    </row>
    <row r="1107" spans="9:9" x14ac:dyDescent="0.25">
      <c r="I1107" s="62"/>
    </row>
    <row r="1108" spans="9:9" x14ac:dyDescent="0.25">
      <c r="I1108" s="62"/>
    </row>
    <row r="1109" spans="9:9" x14ac:dyDescent="0.25">
      <c r="I1109" s="62"/>
    </row>
    <row r="1110" spans="9:9" x14ac:dyDescent="0.25">
      <c r="I1110" s="62"/>
    </row>
    <row r="1111" spans="9:9" x14ac:dyDescent="0.25">
      <c r="I1111" s="62"/>
    </row>
    <row r="1112" spans="9:9" x14ac:dyDescent="0.25">
      <c r="I1112" s="62"/>
    </row>
    <row r="1113" spans="9:9" x14ac:dyDescent="0.25">
      <c r="I1113" s="62"/>
    </row>
    <row r="1114" spans="9:9" x14ac:dyDescent="0.25">
      <c r="I1114" s="62"/>
    </row>
    <row r="1115" spans="9:9" x14ac:dyDescent="0.25">
      <c r="I1115" s="62"/>
    </row>
    <row r="1116" spans="9:9" x14ac:dyDescent="0.25">
      <c r="I1116" s="62"/>
    </row>
    <row r="1117" spans="9:9" x14ac:dyDescent="0.25">
      <c r="I1117" s="62"/>
    </row>
    <row r="1118" spans="9:9" x14ac:dyDescent="0.25">
      <c r="I1118" s="62"/>
    </row>
    <row r="1119" spans="9:9" x14ac:dyDescent="0.25">
      <c r="I1119" s="62"/>
    </row>
    <row r="1120" spans="9:9" x14ac:dyDescent="0.25">
      <c r="I1120" s="62"/>
    </row>
    <row r="1121" spans="9:9" x14ac:dyDescent="0.25">
      <c r="I1121" s="62"/>
    </row>
    <row r="1122" spans="9:9" x14ac:dyDescent="0.25">
      <c r="I1122" s="62"/>
    </row>
    <row r="1123" spans="9:9" x14ac:dyDescent="0.25">
      <c r="I1123" s="62"/>
    </row>
    <row r="1124" spans="9:9" x14ac:dyDescent="0.25">
      <c r="I1124" s="62"/>
    </row>
    <row r="1125" spans="9:9" x14ac:dyDescent="0.25">
      <c r="I1125" s="62"/>
    </row>
    <row r="1126" spans="9:9" x14ac:dyDescent="0.25">
      <c r="I1126" s="62"/>
    </row>
    <row r="1127" spans="9:9" x14ac:dyDescent="0.25">
      <c r="I1127" s="62"/>
    </row>
    <row r="1128" spans="9:9" x14ac:dyDescent="0.25">
      <c r="I1128" s="62"/>
    </row>
    <row r="1129" spans="9:9" x14ac:dyDescent="0.25">
      <c r="I1129" s="62"/>
    </row>
    <row r="1130" spans="9:9" x14ac:dyDescent="0.25">
      <c r="I1130" s="62"/>
    </row>
    <row r="1131" spans="9:9" x14ac:dyDescent="0.25">
      <c r="I1131" s="62"/>
    </row>
    <row r="1132" spans="9:9" x14ac:dyDescent="0.25">
      <c r="I1132" s="62"/>
    </row>
    <row r="1133" spans="9:9" x14ac:dyDescent="0.25">
      <c r="I1133" s="62"/>
    </row>
    <row r="1134" spans="9:9" x14ac:dyDescent="0.25">
      <c r="I1134" s="62"/>
    </row>
    <row r="1135" spans="9:9" x14ac:dyDescent="0.25">
      <c r="I1135" s="62"/>
    </row>
    <row r="1136" spans="9:9" x14ac:dyDescent="0.25">
      <c r="I1136" s="62"/>
    </row>
    <row r="1137" spans="9:9" x14ac:dyDescent="0.25">
      <c r="I1137" s="62"/>
    </row>
    <row r="1138" spans="9:9" x14ac:dyDescent="0.25">
      <c r="I1138" s="62"/>
    </row>
    <row r="1139" spans="9:9" x14ac:dyDescent="0.25">
      <c r="I1139" s="62"/>
    </row>
    <row r="1140" spans="9:9" x14ac:dyDescent="0.25">
      <c r="I1140" s="62"/>
    </row>
    <row r="1141" spans="9:9" x14ac:dyDescent="0.25">
      <c r="I1141" s="62"/>
    </row>
    <row r="1142" spans="9:9" x14ac:dyDescent="0.25">
      <c r="I1142" s="62"/>
    </row>
    <row r="1143" spans="9:9" x14ac:dyDescent="0.25">
      <c r="I1143" s="62"/>
    </row>
    <row r="1144" spans="9:9" x14ac:dyDescent="0.25">
      <c r="I1144" s="62"/>
    </row>
    <row r="1145" spans="9:9" x14ac:dyDescent="0.25">
      <c r="I1145" s="62"/>
    </row>
    <row r="1146" spans="9:9" x14ac:dyDescent="0.25">
      <c r="I1146" s="62"/>
    </row>
    <row r="1147" spans="9:9" x14ac:dyDescent="0.25">
      <c r="I1147" s="62"/>
    </row>
    <row r="1148" spans="9:9" x14ac:dyDescent="0.25">
      <c r="I1148" s="62"/>
    </row>
    <row r="1149" spans="9:9" x14ac:dyDescent="0.25">
      <c r="I1149" s="62"/>
    </row>
    <row r="1150" spans="9:9" x14ac:dyDescent="0.25">
      <c r="I1150" s="62"/>
    </row>
    <row r="1151" spans="9:9" x14ac:dyDescent="0.25">
      <c r="I1151" s="62"/>
    </row>
    <row r="1152" spans="9:9" x14ac:dyDescent="0.25">
      <c r="I1152" s="62"/>
    </row>
    <row r="1153" spans="9:9" x14ac:dyDescent="0.25">
      <c r="I1153" s="62"/>
    </row>
    <row r="1154" spans="9:9" x14ac:dyDescent="0.25">
      <c r="I1154" s="62"/>
    </row>
    <row r="1155" spans="9:9" x14ac:dyDescent="0.25">
      <c r="I1155" s="62"/>
    </row>
    <row r="1156" spans="9:9" x14ac:dyDescent="0.25">
      <c r="I1156" s="62"/>
    </row>
    <row r="1157" spans="9:9" x14ac:dyDescent="0.25">
      <c r="I1157" s="62"/>
    </row>
    <row r="1158" spans="9:9" x14ac:dyDescent="0.25">
      <c r="I1158" s="62"/>
    </row>
    <row r="1159" spans="9:9" x14ac:dyDescent="0.25">
      <c r="I1159" s="62"/>
    </row>
    <row r="1160" spans="9:9" x14ac:dyDescent="0.25">
      <c r="I1160" s="62"/>
    </row>
    <row r="1161" spans="9:9" x14ac:dyDescent="0.25">
      <c r="I1161" s="62"/>
    </row>
    <row r="1162" spans="9:9" x14ac:dyDescent="0.25">
      <c r="I1162" s="62"/>
    </row>
    <row r="1163" spans="9:9" x14ac:dyDescent="0.25">
      <c r="I1163" s="62"/>
    </row>
    <row r="1164" spans="9:9" x14ac:dyDescent="0.25">
      <c r="I1164" s="62"/>
    </row>
    <row r="1165" spans="9:9" x14ac:dyDescent="0.25">
      <c r="I1165" s="62"/>
    </row>
    <row r="1166" spans="9:9" x14ac:dyDescent="0.25">
      <c r="I1166" s="62"/>
    </row>
    <row r="1167" spans="9:9" x14ac:dyDescent="0.25">
      <c r="I1167" s="62"/>
    </row>
    <row r="1168" spans="9:9" x14ac:dyDescent="0.25">
      <c r="I1168" s="62"/>
    </row>
    <row r="1169" spans="9:9" x14ac:dyDescent="0.25">
      <c r="I1169" s="62"/>
    </row>
    <row r="1170" spans="9:9" x14ac:dyDescent="0.25">
      <c r="I1170" s="62"/>
    </row>
    <row r="1171" spans="9:9" x14ac:dyDescent="0.25">
      <c r="I1171" s="62"/>
    </row>
    <row r="1172" spans="9:9" x14ac:dyDescent="0.25">
      <c r="I1172" s="62"/>
    </row>
    <row r="1173" spans="9:9" x14ac:dyDescent="0.25">
      <c r="I1173" s="62"/>
    </row>
    <row r="1174" spans="9:9" x14ac:dyDescent="0.25">
      <c r="I1174" s="62"/>
    </row>
    <row r="1175" spans="9:9" x14ac:dyDescent="0.25">
      <c r="I1175" s="62"/>
    </row>
    <row r="1176" spans="9:9" x14ac:dyDescent="0.25">
      <c r="I1176" s="62"/>
    </row>
    <row r="1177" spans="9:9" x14ac:dyDescent="0.25">
      <c r="I1177" s="62"/>
    </row>
    <row r="1178" spans="9:9" x14ac:dyDescent="0.25">
      <c r="I1178" s="62"/>
    </row>
    <row r="1179" spans="9:9" x14ac:dyDescent="0.25">
      <c r="I1179" s="62"/>
    </row>
    <row r="1180" spans="9:9" x14ac:dyDescent="0.25">
      <c r="I1180" s="62"/>
    </row>
    <row r="1181" spans="9:9" x14ac:dyDescent="0.25">
      <c r="I1181" s="62"/>
    </row>
    <row r="1182" spans="9:9" x14ac:dyDescent="0.25">
      <c r="I1182" s="62"/>
    </row>
    <row r="1183" spans="9:9" x14ac:dyDescent="0.25">
      <c r="I1183" s="62"/>
    </row>
    <row r="1184" spans="9:9" x14ac:dyDescent="0.25">
      <c r="I1184" s="62"/>
    </row>
    <row r="1185" spans="9:9" x14ac:dyDescent="0.25">
      <c r="I1185" s="62"/>
    </row>
    <row r="1186" spans="9:9" x14ac:dyDescent="0.25">
      <c r="I1186" s="62"/>
    </row>
    <row r="1187" spans="9:9" x14ac:dyDescent="0.25">
      <c r="I1187" s="62"/>
    </row>
    <row r="1188" spans="9:9" x14ac:dyDescent="0.25">
      <c r="I1188" s="62"/>
    </row>
    <row r="1189" spans="9:9" x14ac:dyDescent="0.25">
      <c r="I1189" s="62"/>
    </row>
    <row r="1190" spans="9:9" x14ac:dyDescent="0.25">
      <c r="I1190" s="62"/>
    </row>
    <row r="1191" spans="9:9" x14ac:dyDescent="0.25">
      <c r="I1191" s="62"/>
    </row>
    <row r="1192" spans="9:9" x14ac:dyDescent="0.25">
      <c r="I1192" s="62"/>
    </row>
    <row r="1193" spans="9:9" x14ac:dyDescent="0.25">
      <c r="I1193" s="62"/>
    </row>
    <row r="1194" spans="9:9" x14ac:dyDescent="0.25">
      <c r="I1194" s="62"/>
    </row>
    <row r="1195" spans="9:9" x14ac:dyDescent="0.25">
      <c r="I1195" s="62"/>
    </row>
    <row r="1196" spans="9:9" x14ac:dyDescent="0.25">
      <c r="I1196" s="62"/>
    </row>
    <row r="1197" spans="9:9" x14ac:dyDescent="0.25">
      <c r="I1197" s="62"/>
    </row>
    <row r="1198" spans="9:9" x14ac:dyDescent="0.25">
      <c r="I1198" s="62"/>
    </row>
    <row r="1199" spans="9:9" x14ac:dyDescent="0.25">
      <c r="I1199" s="62"/>
    </row>
    <row r="1200" spans="9:9" x14ac:dyDescent="0.25">
      <c r="I1200" s="62"/>
    </row>
    <row r="1201" spans="9:9" x14ac:dyDescent="0.25">
      <c r="I1201" s="62"/>
    </row>
    <row r="1202" spans="9:9" x14ac:dyDescent="0.25">
      <c r="I1202" s="62"/>
    </row>
    <row r="1203" spans="9:9" x14ac:dyDescent="0.25">
      <c r="I1203" s="62"/>
    </row>
    <row r="1204" spans="9:9" x14ac:dyDescent="0.25">
      <c r="I1204" s="62"/>
    </row>
    <row r="1205" spans="9:9" x14ac:dyDescent="0.25">
      <c r="I1205" s="62"/>
    </row>
    <row r="1206" spans="9:9" x14ac:dyDescent="0.25">
      <c r="I1206" s="62"/>
    </row>
    <row r="1207" spans="9:9" x14ac:dyDescent="0.25">
      <c r="I1207" s="62"/>
    </row>
    <row r="1208" spans="9:9" x14ac:dyDescent="0.25">
      <c r="I1208" s="62"/>
    </row>
    <row r="1209" spans="9:9" x14ac:dyDescent="0.25">
      <c r="I1209" s="62"/>
    </row>
    <row r="1210" spans="9:9" x14ac:dyDescent="0.25">
      <c r="I1210" s="62"/>
    </row>
    <row r="1211" spans="9:9" x14ac:dyDescent="0.25">
      <c r="I1211" s="62"/>
    </row>
    <row r="1212" spans="9:9" x14ac:dyDescent="0.25">
      <c r="I1212" s="62"/>
    </row>
    <row r="1213" spans="9:9" x14ac:dyDescent="0.25">
      <c r="I1213" s="62"/>
    </row>
    <row r="1214" spans="9:9" x14ac:dyDescent="0.25">
      <c r="I1214" s="62"/>
    </row>
    <row r="1215" spans="9:9" x14ac:dyDescent="0.25">
      <c r="I1215" s="62"/>
    </row>
    <row r="1216" spans="9:9" x14ac:dyDescent="0.25">
      <c r="I1216" s="62"/>
    </row>
    <row r="1217" spans="9:9" x14ac:dyDescent="0.25">
      <c r="I1217" s="62"/>
    </row>
    <row r="1218" spans="9:9" x14ac:dyDescent="0.25">
      <c r="I1218" s="62"/>
    </row>
    <row r="1219" spans="9:9" x14ac:dyDescent="0.25">
      <c r="I1219" s="62"/>
    </row>
    <row r="1220" spans="9:9" x14ac:dyDescent="0.25">
      <c r="I1220" s="62"/>
    </row>
    <row r="1221" spans="9:9" x14ac:dyDescent="0.25">
      <c r="I1221" s="62"/>
    </row>
    <row r="1222" spans="9:9" x14ac:dyDescent="0.25">
      <c r="I1222" s="62"/>
    </row>
    <row r="1223" spans="9:9" x14ac:dyDescent="0.25">
      <c r="I1223" s="62"/>
    </row>
    <row r="1224" spans="9:9" x14ac:dyDescent="0.25">
      <c r="I1224" s="62"/>
    </row>
    <row r="1225" spans="9:9" x14ac:dyDescent="0.25">
      <c r="I1225" s="62"/>
    </row>
    <row r="1226" spans="9:9" x14ac:dyDescent="0.25">
      <c r="I1226" s="62"/>
    </row>
    <row r="1227" spans="9:9" x14ac:dyDescent="0.25">
      <c r="I1227" s="62"/>
    </row>
    <row r="1228" spans="9:9" x14ac:dyDescent="0.25">
      <c r="I1228" s="62"/>
    </row>
    <row r="1229" spans="9:9" x14ac:dyDescent="0.25">
      <c r="I1229" s="62"/>
    </row>
    <row r="1230" spans="9:9" x14ac:dyDescent="0.25">
      <c r="I1230" s="62"/>
    </row>
    <row r="1231" spans="9:9" x14ac:dyDescent="0.25">
      <c r="I1231" s="62"/>
    </row>
    <row r="1232" spans="9:9" x14ac:dyDescent="0.25">
      <c r="I1232" s="62"/>
    </row>
    <row r="1233" spans="9:9" x14ac:dyDescent="0.25">
      <c r="I1233" s="62"/>
    </row>
    <row r="1234" spans="9:9" x14ac:dyDescent="0.25">
      <c r="I1234" s="62"/>
    </row>
    <row r="1235" spans="9:9" x14ac:dyDescent="0.25">
      <c r="I1235" s="62"/>
    </row>
    <row r="1236" spans="9:9" x14ac:dyDescent="0.25">
      <c r="I1236" s="62"/>
    </row>
    <row r="1237" spans="9:9" x14ac:dyDescent="0.25">
      <c r="I1237" s="62"/>
    </row>
    <row r="1238" spans="9:9" x14ac:dyDescent="0.25">
      <c r="I1238" s="62"/>
    </row>
    <row r="1239" spans="9:9" x14ac:dyDescent="0.25">
      <c r="I1239" s="62"/>
    </row>
    <row r="1240" spans="9:9" x14ac:dyDescent="0.25">
      <c r="I1240" s="62"/>
    </row>
    <row r="1241" spans="9:9" x14ac:dyDescent="0.25">
      <c r="I1241" s="62"/>
    </row>
    <row r="1242" spans="9:9" x14ac:dyDescent="0.25">
      <c r="I1242" s="62"/>
    </row>
    <row r="1243" spans="9:9" x14ac:dyDescent="0.25">
      <c r="I1243" s="62"/>
    </row>
    <row r="1244" spans="9:9" x14ac:dyDescent="0.25">
      <c r="I1244" s="62"/>
    </row>
    <row r="1245" spans="9:9" x14ac:dyDescent="0.25">
      <c r="I1245" s="62"/>
    </row>
    <row r="1246" spans="9:9" x14ac:dyDescent="0.25">
      <c r="I1246" s="62"/>
    </row>
    <row r="1247" spans="9:9" x14ac:dyDescent="0.25">
      <c r="I1247" s="62"/>
    </row>
    <row r="1248" spans="9:9" x14ac:dyDescent="0.25">
      <c r="I1248" s="62"/>
    </row>
    <row r="1249" spans="9:9" x14ac:dyDescent="0.25">
      <c r="I1249" s="62"/>
    </row>
    <row r="1250" spans="9:9" x14ac:dyDescent="0.25">
      <c r="I1250" s="62"/>
    </row>
    <row r="1251" spans="9:9" x14ac:dyDescent="0.25">
      <c r="I1251" s="62"/>
    </row>
    <row r="1252" spans="9:9" x14ac:dyDescent="0.25">
      <c r="I1252" s="62"/>
    </row>
    <row r="1253" spans="9:9" x14ac:dyDescent="0.25">
      <c r="I1253" s="62"/>
    </row>
    <row r="1254" spans="9:9" x14ac:dyDescent="0.25">
      <c r="I1254" s="62"/>
    </row>
    <row r="1255" spans="9:9" x14ac:dyDescent="0.25">
      <c r="I1255" s="62"/>
    </row>
    <row r="1256" spans="9:9" x14ac:dyDescent="0.25">
      <c r="I1256" s="62"/>
    </row>
    <row r="1257" spans="9:9" x14ac:dyDescent="0.25">
      <c r="I1257" s="62"/>
    </row>
    <row r="1258" spans="9:9" x14ac:dyDescent="0.25">
      <c r="I1258" s="62"/>
    </row>
    <row r="1259" spans="9:9" x14ac:dyDescent="0.25">
      <c r="I1259" s="62"/>
    </row>
    <row r="1260" spans="9:9" x14ac:dyDescent="0.25">
      <c r="I1260" s="62"/>
    </row>
    <row r="1261" spans="9:9" x14ac:dyDescent="0.25">
      <c r="I1261" s="62"/>
    </row>
    <row r="1262" spans="9:9" x14ac:dyDescent="0.25">
      <c r="I1262" s="62"/>
    </row>
    <row r="1263" spans="9:9" x14ac:dyDescent="0.25">
      <c r="I1263" s="62"/>
    </row>
    <row r="1264" spans="9:9" x14ac:dyDescent="0.25">
      <c r="I1264" s="62"/>
    </row>
    <row r="1265" spans="9:9" x14ac:dyDescent="0.25">
      <c r="I1265" s="62"/>
    </row>
    <row r="1266" spans="9:9" x14ac:dyDescent="0.25">
      <c r="I1266" s="62"/>
    </row>
    <row r="1267" spans="9:9" x14ac:dyDescent="0.25">
      <c r="I1267" s="62"/>
    </row>
    <row r="1268" spans="9:9" x14ac:dyDescent="0.25">
      <c r="I1268" s="62"/>
    </row>
    <row r="1269" spans="9:9" x14ac:dyDescent="0.25">
      <c r="I1269" s="62"/>
    </row>
    <row r="1270" spans="9:9" x14ac:dyDescent="0.25">
      <c r="I1270" s="62"/>
    </row>
    <row r="1271" spans="9:9" x14ac:dyDescent="0.25">
      <c r="I1271" s="62"/>
    </row>
    <row r="1272" spans="9:9" x14ac:dyDescent="0.25">
      <c r="I1272" s="62"/>
    </row>
    <row r="1273" spans="9:9" x14ac:dyDescent="0.25">
      <c r="I1273" s="62"/>
    </row>
    <row r="1274" spans="9:9" x14ac:dyDescent="0.25">
      <c r="I1274" s="62"/>
    </row>
    <row r="1275" spans="9:9" x14ac:dyDescent="0.25">
      <c r="I1275" s="62"/>
    </row>
    <row r="1276" spans="9:9" x14ac:dyDescent="0.25">
      <c r="I1276" s="62"/>
    </row>
    <row r="1277" spans="9:9" x14ac:dyDescent="0.25">
      <c r="I1277" s="62"/>
    </row>
    <row r="1278" spans="9:9" x14ac:dyDescent="0.25">
      <c r="I1278" s="62"/>
    </row>
    <row r="1279" spans="9:9" x14ac:dyDescent="0.25">
      <c r="I1279" s="62"/>
    </row>
    <row r="1280" spans="9:9" x14ac:dyDescent="0.25">
      <c r="I1280" s="62"/>
    </row>
    <row r="1281" spans="9:9" x14ac:dyDescent="0.25">
      <c r="I1281" s="62"/>
    </row>
    <row r="1282" spans="9:9" x14ac:dyDescent="0.25">
      <c r="I1282" s="62"/>
    </row>
    <row r="1283" spans="9:9" x14ac:dyDescent="0.25">
      <c r="I1283" s="62"/>
    </row>
    <row r="1284" spans="9:9" x14ac:dyDescent="0.25">
      <c r="I1284" s="62"/>
    </row>
    <row r="1285" spans="9:9" x14ac:dyDescent="0.25">
      <c r="I1285" s="62"/>
    </row>
    <row r="1286" spans="9:9" x14ac:dyDescent="0.25">
      <c r="I1286" s="62"/>
    </row>
    <row r="1287" spans="9:9" x14ac:dyDescent="0.25">
      <c r="I1287" s="62"/>
    </row>
    <row r="1288" spans="9:9" x14ac:dyDescent="0.25">
      <c r="I1288" s="62"/>
    </row>
    <row r="1289" spans="9:9" x14ac:dyDescent="0.25">
      <c r="I1289" s="62"/>
    </row>
    <row r="1290" spans="9:9" x14ac:dyDescent="0.25">
      <c r="I1290" s="62"/>
    </row>
    <row r="1291" spans="9:9" x14ac:dyDescent="0.25">
      <c r="I1291" s="62"/>
    </row>
    <row r="1292" spans="9:9" x14ac:dyDescent="0.25">
      <c r="I1292" s="62"/>
    </row>
    <row r="1293" spans="9:9" x14ac:dyDescent="0.25">
      <c r="I1293" s="62"/>
    </row>
    <row r="1294" spans="9:9" x14ac:dyDescent="0.25">
      <c r="I1294" s="62"/>
    </row>
    <row r="1295" spans="9:9" x14ac:dyDescent="0.25">
      <c r="I1295" s="62"/>
    </row>
    <row r="1296" spans="9:9" x14ac:dyDescent="0.25">
      <c r="I1296" s="62"/>
    </row>
    <row r="1297" spans="9:9" x14ac:dyDescent="0.25">
      <c r="I1297" s="62"/>
    </row>
    <row r="1298" spans="9:9" x14ac:dyDescent="0.25">
      <c r="I1298" s="62"/>
    </row>
    <row r="1299" spans="9:9" x14ac:dyDescent="0.25">
      <c r="I1299" s="62"/>
    </row>
    <row r="1300" spans="9:9" x14ac:dyDescent="0.25">
      <c r="I1300" s="62"/>
    </row>
    <row r="1301" spans="9:9" x14ac:dyDescent="0.25">
      <c r="I1301" s="62"/>
    </row>
    <row r="1302" spans="9:9" x14ac:dyDescent="0.25">
      <c r="I1302" s="62"/>
    </row>
    <row r="1303" spans="9:9" x14ac:dyDescent="0.25">
      <c r="I1303" s="62"/>
    </row>
    <row r="1304" spans="9:9" x14ac:dyDescent="0.25">
      <c r="I1304" s="62"/>
    </row>
    <row r="1305" spans="9:9" x14ac:dyDescent="0.25">
      <c r="I1305" s="62"/>
    </row>
    <row r="1306" spans="9:9" x14ac:dyDescent="0.25">
      <c r="I1306" s="62"/>
    </row>
    <row r="1307" spans="9:9" x14ac:dyDescent="0.25">
      <c r="I1307" s="62"/>
    </row>
    <row r="1308" spans="9:9" x14ac:dyDescent="0.25">
      <c r="I1308" s="62"/>
    </row>
    <row r="1309" spans="9:9" x14ac:dyDescent="0.25">
      <c r="I1309" s="62"/>
    </row>
    <row r="1310" spans="9:9" x14ac:dyDescent="0.25">
      <c r="I1310" s="62"/>
    </row>
    <row r="1311" spans="9:9" x14ac:dyDescent="0.25">
      <c r="I1311" s="62"/>
    </row>
    <row r="1312" spans="9:9" x14ac:dyDescent="0.25">
      <c r="I1312" s="62"/>
    </row>
    <row r="1313" spans="9:9" x14ac:dyDescent="0.25">
      <c r="I1313" s="62"/>
    </row>
    <row r="1314" spans="9:9" x14ac:dyDescent="0.25">
      <c r="I1314" s="62"/>
    </row>
    <row r="1315" spans="9:9" x14ac:dyDescent="0.25">
      <c r="I1315" s="62"/>
    </row>
    <row r="1316" spans="9:9" x14ac:dyDescent="0.25">
      <c r="I1316" s="62"/>
    </row>
    <row r="1317" spans="9:9" x14ac:dyDescent="0.25">
      <c r="I1317" s="62"/>
    </row>
    <row r="1318" spans="9:9" x14ac:dyDescent="0.25">
      <c r="I1318" s="62"/>
    </row>
    <row r="1319" spans="9:9" x14ac:dyDescent="0.25">
      <c r="I1319" s="62"/>
    </row>
    <row r="1320" spans="9:9" x14ac:dyDescent="0.25">
      <c r="I1320" s="62"/>
    </row>
    <row r="1321" spans="9:9" x14ac:dyDescent="0.25">
      <c r="I1321" s="62"/>
    </row>
    <row r="1322" spans="9:9" x14ac:dyDescent="0.25">
      <c r="I1322" s="62"/>
    </row>
    <row r="1323" spans="9:9" x14ac:dyDescent="0.25">
      <c r="I1323" s="62"/>
    </row>
    <row r="1324" spans="9:9" x14ac:dyDescent="0.25">
      <c r="I1324" s="62"/>
    </row>
    <row r="1325" spans="9:9" x14ac:dyDescent="0.25">
      <c r="I1325" s="62"/>
    </row>
    <row r="1326" spans="9:9" x14ac:dyDescent="0.25">
      <c r="I1326" s="62"/>
    </row>
    <row r="1327" spans="9:9" x14ac:dyDescent="0.25">
      <c r="I1327" s="62"/>
    </row>
    <row r="1328" spans="9:9" x14ac:dyDescent="0.25">
      <c r="I1328" s="62"/>
    </row>
    <row r="1329" spans="9:9" x14ac:dyDescent="0.25">
      <c r="I1329" s="62"/>
    </row>
    <row r="1330" spans="9:9" x14ac:dyDescent="0.25">
      <c r="I1330" s="62"/>
    </row>
    <row r="1331" spans="9:9" x14ac:dyDescent="0.25">
      <c r="I1331" s="62"/>
    </row>
    <row r="1332" spans="9:9" x14ac:dyDescent="0.25">
      <c r="I1332" s="62"/>
    </row>
    <row r="1333" spans="9:9" x14ac:dyDescent="0.25">
      <c r="I1333" s="62"/>
    </row>
    <row r="1334" spans="9:9" x14ac:dyDescent="0.25">
      <c r="I1334" s="62"/>
    </row>
    <row r="1335" spans="9:9" x14ac:dyDescent="0.25">
      <c r="I1335" s="62"/>
    </row>
    <row r="1336" spans="9:9" x14ac:dyDescent="0.25">
      <c r="I1336" s="62"/>
    </row>
    <row r="1337" spans="9:9" x14ac:dyDescent="0.25">
      <c r="I1337" s="62"/>
    </row>
    <row r="1338" spans="9:9" x14ac:dyDescent="0.25">
      <c r="I1338" s="62"/>
    </row>
    <row r="1339" spans="9:9" x14ac:dyDescent="0.25">
      <c r="I1339" s="62"/>
    </row>
    <row r="1340" spans="9:9" x14ac:dyDescent="0.25">
      <c r="I1340" s="62"/>
    </row>
    <row r="1341" spans="9:9" x14ac:dyDescent="0.25">
      <c r="I1341" s="62"/>
    </row>
    <row r="1342" spans="9:9" x14ac:dyDescent="0.25">
      <c r="I1342" s="62"/>
    </row>
    <row r="1343" spans="9:9" x14ac:dyDescent="0.25">
      <c r="I1343" s="62"/>
    </row>
    <row r="1344" spans="9:9" x14ac:dyDescent="0.25">
      <c r="I1344" s="62"/>
    </row>
    <row r="1345" spans="9:9" x14ac:dyDescent="0.25">
      <c r="I1345" s="62"/>
    </row>
    <row r="1346" spans="9:9" x14ac:dyDescent="0.25">
      <c r="I1346" s="62"/>
    </row>
    <row r="1347" spans="9:9" x14ac:dyDescent="0.25">
      <c r="I1347" s="62"/>
    </row>
    <row r="1348" spans="9:9" x14ac:dyDescent="0.25">
      <c r="I1348" s="62"/>
    </row>
    <row r="1349" spans="9:9" x14ac:dyDescent="0.25">
      <c r="I1349" s="62"/>
    </row>
    <row r="1350" spans="9:9" x14ac:dyDescent="0.25">
      <c r="I1350" s="62"/>
    </row>
    <row r="1351" spans="9:9" x14ac:dyDescent="0.25">
      <c r="I1351" s="62"/>
    </row>
    <row r="1352" spans="9:9" x14ac:dyDescent="0.25">
      <c r="I1352" s="62"/>
    </row>
    <row r="1353" spans="9:9" x14ac:dyDescent="0.25">
      <c r="I1353" s="62"/>
    </row>
    <row r="1354" spans="9:9" x14ac:dyDescent="0.25">
      <c r="I1354" s="62"/>
    </row>
    <row r="1355" spans="9:9" x14ac:dyDescent="0.25">
      <c r="I1355" s="62"/>
    </row>
    <row r="1356" spans="9:9" x14ac:dyDescent="0.25">
      <c r="I1356" s="62"/>
    </row>
    <row r="1357" spans="9:9" x14ac:dyDescent="0.25">
      <c r="I1357" s="62"/>
    </row>
    <row r="1358" spans="9:9" x14ac:dyDescent="0.25">
      <c r="I1358" s="62"/>
    </row>
    <row r="1359" spans="9:9" x14ac:dyDescent="0.25">
      <c r="I1359" s="62"/>
    </row>
    <row r="1360" spans="9:9" x14ac:dyDescent="0.25">
      <c r="I1360" s="62"/>
    </row>
    <row r="1361" spans="9:9" x14ac:dyDescent="0.25">
      <c r="I1361" s="62"/>
    </row>
    <row r="1362" spans="9:9" x14ac:dyDescent="0.25">
      <c r="I1362" s="62"/>
    </row>
    <row r="1363" spans="9:9" x14ac:dyDescent="0.25">
      <c r="I1363" s="62"/>
    </row>
    <row r="1364" spans="9:9" x14ac:dyDescent="0.25">
      <c r="I1364" s="62"/>
    </row>
    <row r="1365" spans="9:9" x14ac:dyDescent="0.25">
      <c r="I1365" s="62"/>
    </row>
    <row r="1366" spans="9:9" x14ac:dyDescent="0.25">
      <c r="I1366" s="62"/>
    </row>
    <row r="1367" spans="9:9" x14ac:dyDescent="0.25">
      <c r="I1367" s="62"/>
    </row>
    <row r="1368" spans="9:9" x14ac:dyDescent="0.25">
      <c r="I1368" s="62"/>
    </row>
    <row r="1369" spans="9:9" x14ac:dyDescent="0.25">
      <c r="I1369" s="62"/>
    </row>
    <row r="1370" spans="9:9" x14ac:dyDescent="0.25">
      <c r="I1370" s="62"/>
    </row>
    <row r="1371" spans="9:9" x14ac:dyDescent="0.25">
      <c r="I1371" s="62"/>
    </row>
    <row r="1372" spans="9:9" x14ac:dyDescent="0.25">
      <c r="I1372" s="62"/>
    </row>
    <row r="1373" spans="9:9" x14ac:dyDescent="0.25">
      <c r="I1373" s="62"/>
    </row>
    <row r="1374" spans="9:9" x14ac:dyDescent="0.25">
      <c r="I1374" s="62"/>
    </row>
    <row r="1375" spans="9:9" x14ac:dyDescent="0.25">
      <c r="I1375" s="62"/>
    </row>
    <row r="1376" spans="9:9" x14ac:dyDescent="0.25">
      <c r="I1376" s="62"/>
    </row>
    <row r="1377" spans="9:9" x14ac:dyDescent="0.25">
      <c r="I1377" s="62"/>
    </row>
    <row r="1378" spans="9:9" x14ac:dyDescent="0.25">
      <c r="I1378" s="62"/>
    </row>
    <row r="1379" spans="9:9" x14ac:dyDescent="0.25">
      <c r="I1379" s="62"/>
    </row>
    <row r="1380" spans="9:9" x14ac:dyDescent="0.25">
      <c r="I1380" s="62"/>
    </row>
    <row r="1381" spans="9:9" x14ac:dyDescent="0.25">
      <c r="I1381" s="62"/>
    </row>
    <row r="1382" spans="9:9" x14ac:dyDescent="0.25">
      <c r="I1382" s="62"/>
    </row>
    <row r="1383" spans="9:9" x14ac:dyDescent="0.25">
      <c r="I1383" s="62"/>
    </row>
    <row r="1384" spans="9:9" x14ac:dyDescent="0.25">
      <c r="I1384" s="62"/>
    </row>
    <row r="1385" spans="9:9" x14ac:dyDescent="0.25">
      <c r="I1385" s="62"/>
    </row>
    <row r="1386" spans="9:9" x14ac:dyDescent="0.25">
      <c r="I1386" s="62"/>
    </row>
    <row r="1387" spans="9:9" x14ac:dyDescent="0.25">
      <c r="I1387" s="62"/>
    </row>
    <row r="1388" spans="9:9" x14ac:dyDescent="0.25">
      <c r="I1388" s="62"/>
    </row>
    <row r="1389" spans="9:9" x14ac:dyDescent="0.25">
      <c r="I1389" s="62"/>
    </row>
    <row r="1390" spans="9:9" x14ac:dyDescent="0.25">
      <c r="I1390" s="62"/>
    </row>
    <row r="1391" spans="9:9" x14ac:dyDescent="0.25">
      <c r="I1391" s="62"/>
    </row>
    <row r="1392" spans="9:9" x14ac:dyDescent="0.25">
      <c r="I1392" s="62"/>
    </row>
    <row r="1393" spans="9:9" x14ac:dyDescent="0.25">
      <c r="I1393" s="62"/>
    </row>
    <row r="1394" spans="9:9" x14ac:dyDescent="0.25">
      <c r="I1394" s="62"/>
    </row>
    <row r="1395" spans="9:9" x14ac:dyDescent="0.25">
      <c r="I1395" s="62"/>
    </row>
    <row r="1396" spans="9:9" x14ac:dyDescent="0.25">
      <c r="I1396" s="62"/>
    </row>
    <row r="1397" spans="9:9" x14ac:dyDescent="0.25">
      <c r="I1397" s="62"/>
    </row>
    <row r="1398" spans="9:9" x14ac:dyDescent="0.25">
      <c r="I1398" s="62"/>
    </row>
    <row r="1399" spans="9:9" x14ac:dyDescent="0.25">
      <c r="I1399" s="62"/>
    </row>
    <row r="1400" spans="9:9" x14ac:dyDescent="0.25">
      <c r="I1400" s="62"/>
    </row>
    <row r="1401" spans="9:9" x14ac:dyDescent="0.25">
      <c r="I1401" s="62"/>
    </row>
    <row r="1402" spans="9:9" x14ac:dyDescent="0.25">
      <c r="I1402" s="62"/>
    </row>
    <row r="1403" spans="9:9" x14ac:dyDescent="0.25">
      <c r="I1403" s="62"/>
    </row>
    <row r="1404" spans="9:9" x14ac:dyDescent="0.25">
      <c r="I1404" s="62"/>
    </row>
    <row r="1405" spans="9:9" x14ac:dyDescent="0.25">
      <c r="I1405" s="62"/>
    </row>
    <row r="1406" spans="9:9" x14ac:dyDescent="0.25">
      <c r="I1406" s="62"/>
    </row>
    <row r="1407" spans="9:9" x14ac:dyDescent="0.25">
      <c r="I1407" s="62"/>
    </row>
    <row r="1408" spans="9:9" x14ac:dyDescent="0.25">
      <c r="I1408" s="62"/>
    </row>
    <row r="1409" spans="9:9" x14ac:dyDescent="0.25">
      <c r="I1409" s="62"/>
    </row>
    <row r="1410" spans="9:9" x14ac:dyDescent="0.25">
      <c r="I1410" s="62"/>
    </row>
    <row r="1411" spans="9:9" x14ac:dyDescent="0.25">
      <c r="I1411" s="62"/>
    </row>
    <row r="1412" spans="9:9" x14ac:dyDescent="0.25">
      <c r="I1412" s="62"/>
    </row>
    <row r="1413" spans="9:9" x14ac:dyDescent="0.25">
      <c r="I1413" s="62"/>
    </row>
    <row r="1414" spans="9:9" x14ac:dyDescent="0.25">
      <c r="I1414" s="62"/>
    </row>
    <row r="1415" spans="9:9" x14ac:dyDescent="0.25">
      <c r="I1415" s="62"/>
    </row>
    <row r="1416" spans="9:9" x14ac:dyDescent="0.25">
      <c r="I1416" s="62"/>
    </row>
    <row r="1417" spans="9:9" x14ac:dyDescent="0.25">
      <c r="I1417" s="62"/>
    </row>
    <row r="1418" spans="9:9" x14ac:dyDescent="0.25">
      <c r="I1418" s="62"/>
    </row>
    <row r="1419" spans="9:9" x14ac:dyDescent="0.25">
      <c r="I1419" s="62"/>
    </row>
    <row r="1420" spans="9:9" x14ac:dyDescent="0.25">
      <c r="I1420" s="62"/>
    </row>
    <row r="1421" spans="9:9" x14ac:dyDescent="0.25">
      <c r="I1421" s="62"/>
    </row>
    <row r="1422" spans="9:9" x14ac:dyDescent="0.25">
      <c r="I1422" s="62"/>
    </row>
    <row r="1423" spans="9:9" x14ac:dyDescent="0.25">
      <c r="I1423" s="62"/>
    </row>
    <row r="1424" spans="9:9" x14ac:dyDescent="0.25">
      <c r="I1424" s="62"/>
    </row>
    <row r="1425" spans="9:9" x14ac:dyDescent="0.25">
      <c r="I1425" s="62"/>
    </row>
    <row r="1426" spans="9:9" x14ac:dyDescent="0.25">
      <c r="I1426" s="62"/>
    </row>
    <row r="1427" spans="9:9" x14ac:dyDescent="0.25">
      <c r="I1427" s="62"/>
    </row>
    <row r="1428" spans="9:9" x14ac:dyDescent="0.25">
      <c r="I1428" s="62"/>
    </row>
    <row r="1429" spans="9:9" x14ac:dyDescent="0.25">
      <c r="I1429" s="62"/>
    </row>
    <row r="1430" spans="9:9" x14ac:dyDescent="0.25">
      <c r="I1430" s="62"/>
    </row>
    <row r="1431" spans="9:9" x14ac:dyDescent="0.25">
      <c r="I1431" s="62"/>
    </row>
    <row r="1432" spans="9:9" x14ac:dyDescent="0.25">
      <c r="I1432" s="62"/>
    </row>
    <row r="1433" spans="9:9" x14ac:dyDescent="0.25">
      <c r="I1433" s="62"/>
    </row>
    <row r="1434" spans="9:9" x14ac:dyDescent="0.25">
      <c r="I1434" s="62"/>
    </row>
    <row r="1435" spans="9:9" x14ac:dyDescent="0.25">
      <c r="I1435" s="62"/>
    </row>
    <row r="1436" spans="9:9" x14ac:dyDescent="0.25">
      <c r="I1436" s="62"/>
    </row>
    <row r="1437" spans="9:9" x14ac:dyDescent="0.25">
      <c r="I1437" s="62"/>
    </row>
    <row r="1438" spans="9:9" x14ac:dyDescent="0.25">
      <c r="I1438" s="62"/>
    </row>
    <row r="1439" spans="9:9" x14ac:dyDescent="0.25">
      <c r="I1439" s="62"/>
    </row>
    <row r="1440" spans="9:9" x14ac:dyDescent="0.25">
      <c r="I1440" s="62"/>
    </row>
    <row r="1441" spans="9:9" x14ac:dyDescent="0.25">
      <c r="I1441" s="62"/>
    </row>
    <row r="1442" spans="9:9" x14ac:dyDescent="0.25">
      <c r="I1442" s="62"/>
    </row>
    <row r="1443" spans="9:9" x14ac:dyDescent="0.25">
      <c r="I1443" s="62"/>
    </row>
    <row r="1444" spans="9:9" x14ac:dyDescent="0.25">
      <c r="I1444" s="62"/>
    </row>
    <row r="1445" spans="9:9" x14ac:dyDescent="0.25">
      <c r="I1445" s="62"/>
    </row>
    <row r="1446" spans="9:9" x14ac:dyDescent="0.25">
      <c r="I1446" s="62"/>
    </row>
    <row r="1447" spans="9:9" x14ac:dyDescent="0.25">
      <c r="I1447" s="62"/>
    </row>
    <row r="1448" spans="9:9" x14ac:dyDescent="0.25">
      <c r="I1448" s="62"/>
    </row>
    <row r="1449" spans="9:9" x14ac:dyDescent="0.25">
      <c r="I1449" s="62"/>
    </row>
    <row r="1450" spans="9:9" x14ac:dyDescent="0.25">
      <c r="I1450" s="62"/>
    </row>
    <row r="1451" spans="9:9" x14ac:dyDescent="0.25">
      <c r="I1451" s="62"/>
    </row>
    <row r="1452" spans="9:9" x14ac:dyDescent="0.25">
      <c r="I1452" s="62"/>
    </row>
    <row r="1453" spans="9:9" x14ac:dyDescent="0.25">
      <c r="I1453" s="62"/>
    </row>
    <row r="1454" spans="9:9" x14ac:dyDescent="0.25">
      <c r="I1454" s="62"/>
    </row>
    <row r="1455" spans="9:9" x14ac:dyDescent="0.25">
      <c r="I1455" s="62"/>
    </row>
    <row r="1456" spans="9:9" x14ac:dyDescent="0.25">
      <c r="I1456" s="62"/>
    </row>
    <row r="1457" spans="9:9" x14ac:dyDescent="0.25">
      <c r="I1457" s="62"/>
    </row>
    <row r="1458" spans="9:9" x14ac:dyDescent="0.25">
      <c r="I1458" s="62"/>
    </row>
    <row r="1459" spans="9:9" x14ac:dyDescent="0.25">
      <c r="I1459" s="62"/>
    </row>
    <row r="1460" spans="9:9" x14ac:dyDescent="0.25">
      <c r="I1460" s="62"/>
    </row>
    <row r="1461" spans="9:9" x14ac:dyDescent="0.25">
      <c r="I1461" s="62"/>
    </row>
    <row r="1462" spans="9:9" x14ac:dyDescent="0.25">
      <c r="I1462" s="62"/>
    </row>
    <row r="1463" spans="9:9" x14ac:dyDescent="0.25">
      <c r="I1463" s="62"/>
    </row>
    <row r="1464" spans="9:9" x14ac:dyDescent="0.25">
      <c r="I1464" s="62"/>
    </row>
    <row r="1465" spans="9:9" x14ac:dyDescent="0.25">
      <c r="I1465" s="62"/>
    </row>
    <row r="1466" spans="9:9" x14ac:dyDescent="0.25">
      <c r="I1466" s="62"/>
    </row>
    <row r="1467" spans="9:9" x14ac:dyDescent="0.25">
      <c r="I1467" s="62"/>
    </row>
    <row r="1468" spans="9:9" x14ac:dyDescent="0.25">
      <c r="I1468" s="62"/>
    </row>
    <row r="1469" spans="9:9" x14ac:dyDescent="0.25">
      <c r="I1469" s="62"/>
    </row>
    <row r="1470" spans="9:9" x14ac:dyDescent="0.25">
      <c r="I1470" s="62"/>
    </row>
    <row r="1471" spans="9:9" x14ac:dyDescent="0.25">
      <c r="I1471" s="62"/>
    </row>
    <row r="1472" spans="9:9" x14ac:dyDescent="0.25">
      <c r="I1472" s="62"/>
    </row>
    <row r="1473" spans="9:9" x14ac:dyDescent="0.25">
      <c r="I1473" s="62"/>
    </row>
    <row r="1474" spans="9:9" x14ac:dyDescent="0.25">
      <c r="I1474" s="62"/>
    </row>
    <row r="1475" spans="9:9" x14ac:dyDescent="0.25">
      <c r="I1475" s="62"/>
    </row>
    <row r="1476" spans="9:9" x14ac:dyDescent="0.25">
      <c r="I1476" s="62"/>
    </row>
    <row r="1477" spans="9:9" x14ac:dyDescent="0.25">
      <c r="I1477" s="62"/>
    </row>
    <row r="1478" spans="9:9" x14ac:dyDescent="0.25">
      <c r="I1478" s="62"/>
    </row>
    <row r="1479" spans="9:9" x14ac:dyDescent="0.25">
      <c r="I1479" s="62"/>
    </row>
    <row r="1480" spans="9:9" x14ac:dyDescent="0.25">
      <c r="I1480" s="62"/>
    </row>
    <row r="1481" spans="9:9" x14ac:dyDescent="0.25">
      <c r="I1481" s="62"/>
    </row>
    <row r="1482" spans="9:9" x14ac:dyDescent="0.25">
      <c r="I1482" s="62"/>
    </row>
    <row r="1483" spans="9:9" x14ac:dyDescent="0.25">
      <c r="I1483" s="62"/>
    </row>
    <row r="1484" spans="9:9" x14ac:dyDescent="0.25">
      <c r="I1484" s="62"/>
    </row>
    <row r="1485" spans="9:9" x14ac:dyDescent="0.25">
      <c r="I1485" s="62"/>
    </row>
    <row r="1486" spans="9:9" x14ac:dyDescent="0.25">
      <c r="I1486" s="62"/>
    </row>
    <row r="1487" spans="9:9" x14ac:dyDescent="0.25">
      <c r="I1487" s="62"/>
    </row>
    <row r="1488" spans="9:9" x14ac:dyDescent="0.25">
      <c r="I1488" s="62"/>
    </row>
    <row r="1489" spans="9:9" x14ac:dyDescent="0.25">
      <c r="I1489" s="62"/>
    </row>
    <row r="1490" spans="9:9" x14ac:dyDescent="0.25">
      <c r="I1490" s="62"/>
    </row>
    <row r="1491" spans="9:9" x14ac:dyDescent="0.25">
      <c r="I1491" s="62"/>
    </row>
    <row r="1492" spans="9:9" x14ac:dyDescent="0.25">
      <c r="I1492" s="62"/>
    </row>
    <row r="1493" spans="9:9" x14ac:dyDescent="0.25">
      <c r="I1493" s="62"/>
    </row>
    <row r="1494" spans="9:9" x14ac:dyDescent="0.25">
      <c r="I1494" s="62"/>
    </row>
    <row r="1495" spans="9:9" x14ac:dyDescent="0.25">
      <c r="I1495" s="62"/>
    </row>
    <row r="1496" spans="9:9" x14ac:dyDescent="0.25">
      <c r="I1496" s="62"/>
    </row>
    <row r="1497" spans="9:9" x14ac:dyDescent="0.25">
      <c r="I1497" s="62"/>
    </row>
    <row r="1498" spans="9:9" x14ac:dyDescent="0.25">
      <c r="I1498" s="62"/>
    </row>
    <row r="1499" spans="9:9" x14ac:dyDescent="0.25">
      <c r="I1499" s="62"/>
    </row>
    <row r="1500" spans="9:9" x14ac:dyDescent="0.25">
      <c r="I1500" s="62"/>
    </row>
    <row r="1501" spans="9:9" x14ac:dyDescent="0.25">
      <c r="I1501" s="62"/>
    </row>
    <row r="1502" spans="9:9" x14ac:dyDescent="0.25">
      <c r="I1502" s="62"/>
    </row>
    <row r="1503" spans="9:9" x14ac:dyDescent="0.25">
      <c r="I1503" s="62"/>
    </row>
    <row r="1504" spans="9:9" x14ac:dyDescent="0.25">
      <c r="I1504" s="62"/>
    </row>
    <row r="1505" spans="9:9" x14ac:dyDescent="0.25">
      <c r="I1505" s="62"/>
    </row>
    <row r="1506" spans="9:9" x14ac:dyDescent="0.25">
      <c r="I1506" s="62"/>
    </row>
    <row r="1507" spans="9:9" x14ac:dyDescent="0.25">
      <c r="I1507" s="62"/>
    </row>
    <row r="1508" spans="9:9" x14ac:dyDescent="0.25">
      <c r="I1508" s="62"/>
    </row>
    <row r="1509" spans="9:9" x14ac:dyDescent="0.25">
      <c r="I1509" s="62"/>
    </row>
    <row r="1510" spans="9:9" x14ac:dyDescent="0.25">
      <c r="I1510" s="62"/>
    </row>
    <row r="1511" spans="9:9" x14ac:dyDescent="0.25">
      <c r="I1511" s="62"/>
    </row>
    <row r="1512" spans="9:9" x14ac:dyDescent="0.25">
      <c r="I1512" s="62"/>
    </row>
    <row r="1513" spans="9:9" x14ac:dyDescent="0.25">
      <c r="I1513" s="62"/>
    </row>
    <row r="1514" spans="9:9" x14ac:dyDescent="0.25">
      <c r="I1514" s="62"/>
    </row>
    <row r="1515" spans="9:9" x14ac:dyDescent="0.25">
      <c r="I1515" s="62"/>
    </row>
    <row r="1516" spans="9:9" x14ac:dyDescent="0.25">
      <c r="I1516" s="62"/>
    </row>
    <row r="1517" spans="9:9" x14ac:dyDescent="0.25">
      <c r="I1517" s="62"/>
    </row>
    <row r="1518" spans="9:9" x14ac:dyDescent="0.25">
      <c r="I1518" s="62"/>
    </row>
    <row r="1519" spans="9:9" x14ac:dyDescent="0.25">
      <c r="I1519" s="62"/>
    </row>
    <row r="1520" spans="9:9" x14ac:dyDescent="0.25">
      <c r="I1520" s="62"/>
    </row>
    <row r="1521" spans="9:9" x14ac:dyDescent="0.25">
      <c r="I1521" s="62"/>
    </row>
    <row r="1522" spans="9:9" x14ac:dyDescent="0.25">
      <c r="I1522" s="62"/>
    </row>
    <row r="1523" spans="9:9" x14ac:dyDescent="0.25">
      <c r="I1523" s="62"/>
    </row>
    <row r="1524" spans="9:9" x14ac:dyDescent="0.25">
      <c r="I1524" s="62"/>
    </row>
    <row r="1525" spans="9:9" x14ac:dyDescent="0.25">
      <c r="I1525" s="62"/>
    </row>
    <row r="1526" spans="9:9" x14ac:dyDescent="0.25">
      <c r="I1526" s="62"/>
    </row>
    <row r="1527" spans="9:9" x14ac:dyDescent="0.25">
      <c r="I1527" s="62"/>
    </row>
    <row r="1528" spans="9:9" x14ac:dyDescent="0.25">
      <c r="I1528" s="62"/>
    </row>
    <row r="1529" spans="9:9" x14ac:dyDescent="0.25">
      <c r="I1529" s="62"/>
    </row>
    <row r="1530" spans="9:9" x14ac:dyDescent="0.25">
      <c r="I1530" s="62"/>
    </row>
    <row r="1531" spans="9:9" x14ac:dyDescent="0.25">
      <c r="I1531" s="62"/>
    </row>
    <row r="1532" spans="9:9" x14ac:dyDescent="0.25">
      <c r="I1532" s="62"/>
    </row>
    <row r="1533" spans="9:9" x14ac:dyDescent="0.25">
      <c r="I1533" s="62"/>
    </row>
    <row r="1534" spans="9:9" x14ac:dyDescent="0.25">
      <c r="I1534" s="62"/>
    </row>
    <row r="1535" spans="9:9" x14ac:dyDescent="0.25">
      <c r="I1535" s="62"/>
    </row>
    <row r="1536" spans="9:9" x14ac:dyDescent="0.25">
      <c r="I1536" s="62"/>
    </row>
    <row r="1537" spans="9:9" x14ac:dyDescent="0.25">
      <c r="I1537" s="62"/>
    </row>
    <row r="1538" spans="9:9" x14ac:dyDescent="0.25">
      <c r="I1538" s="62"/>
    </row>
    <row r="1539" spans="9:9" x14ac:dyDescent="0.25">
      <c r="I1539" s="62"/>
    </row>
    <row r="1540" spans="9:9" x14ac:dyDescent="0.25">
      <c r="I1540" s="62"/>
    </row>
    <row r="1541" spans="9:9" x14ac:dyDescent="0.25">
      <c r="I1541" s="62"/>
    </row>
    <row r="1542" spans="9:9" x14ac:dyDescent="0.25">
      <c r="I1542" s="62"/>
    </row>
    <row r="1543" spans="9:9" x14ac:dyDescent="0.25">
      <c r="I1543" s="62"/>
    </row>
    <row r="1544" spans="9:9" x14ac:dyDescent="0.25">
      <c r="I1544" s="62"/>
    </row>
    <row r="1545" spans="9:9" x14ac:dyDescent="0.25">
      <c r="I1545" s="62"/>
    </row>
    <row r="1546" spans="9:9" x14ac:dyDescent="0.25">
      <c r="I1546" s="62"/>
    </row>
    <row r="1547" spans="9:9" x14ac:dyDescent="0.25">
      <c r="I1547" s="62"/>
    </row>
    <row r="1548" spans="9:9" x14ac:dyDescent="0.25">
      <c r="I1548" s="62"/>
    </row>
    <row r="1549" spans="9:9" x14ac:dyDescent="0.25">
      <c r="I1549" s="62"/>
    </row>
    <row r="1550" spans="9:9" x14ac:dyDescent="0.25">
      <c r="I1550" s="62"/>
    </row>
    <row r="1551" spans="9:9" x14ac:dyDescent="0.25">
      <c r="I1551" s="62"/>
    </row>
    <row r="1552" spans="9:9" x14ac:dyDescent="0.25">
      <c r="I1552" s="62"/>
    </row>
    <row r="1553" spans="9:9" x14ac:dyDescent="0.25">
      <c r="I1553" s="62"/>
    </row>
    <row r="1554" spans="9:9" x14ac:dyDescent="0.25">
      <c r="I1554" s="62"/>
    </row>
    <row r="1555" spans="9:9" x14ac:dyDescent="0.25">
      <c r="I1555" s="62"/>
    </row>
    <row r="1556" spans="9:9" x14ac:dyDescent="0.25">
      <c r="I1556" s="62"/>
    </row>
    <row r="1557" spans="9:9" x14ac:dyDescent="0.25">
      <c r="I1557" s="62"/>
    </row>
    <row r="1558" spans="9:9" x14ac:dyDescent="0.25">
      <c r="I1558" s="62"/>
    </row>
    <row r="1559" spans="9:9" x14ac:dyDescent="0.25">
      <c r="I1559" s="62"/>
    </row>
    <row r="1560" spans="9:9" x14ac:dyDescent="0.25">
      <c r="I1560" s="62"/>
    </row>
    <row r="1561" spans="9:9" x14ac:dyDescent="0.25">
      <c r="I1561" s="62"/>
    </row>
    <row r="1562" spans="9:9" x14ac:dyDescent="0.25">
      <c r="I1562" s="62"/>
    </row>
    <row r="1563" spans="9:9" x14ac:dyDescent="0.25">
      <c r="I1563" s="62"/>
    </row>
    <row r="1564" spans="9:9" x14ac:dyDescent="0.25">
      <c r="I1564" s="62"/>
    </row>
    <row r="1565" spans="9:9" x14ac:dyDescent="0.25">
      <c r="I1565" s="62"/>
    </row>
    <row r="1566" spans="9:9" x14ac:dyDescent="0.25">
      <c r="I1566" s="62"/>
    </row>
    <row r="1567" spans="9:9" x14ac:dyDescent="0.25">
      <c r="I1567" s="62"/>
    </row>
    <row r="1568" spans="9:9" x14ac:dyDescent="0.25">
      <c r="I1568" s="62"/>
    </row>
    <row r="1569" spans="9:9" x14ac:dyDescent="0.25">
      <c r="I1569" s="62"/>
    </row>
    <row r="1570" spans="9:9" x14ac:dyDescent="0.25">
      <c r="I1570" s="62"/>
    </row>
    <row r="1571" spans="9:9" x14ac:dyDescent="0.25">
      <c r="I1571" s="62"/>
    </row>
    <row r="1572" spans="9:9" x14ac:dyDescent="0.25">
      <c r="I1572" s="62"/>
    </row>
    <row r="1573" spans="9:9" x14ac:dyDescent="0.25">
      <c r="I1573" s="62"/>
    </row>
    <row r="1574" spans="9:9" x14ac:dyDescent="0.25">
      <c r="I1574" s="62"/>
    </row>
    <row r="1575" spans="9:9" x14ac:dyDescent="0.25">
      <c r="I1575" s="62"/>
    </row>
    <row r="1576" spans="9:9" x14ac:dyDescent="0.25">
      <c r="I1576" s="62"/>
    </row>
    <row r="1577" spans="9:9" x14ac:dyDescent="0.25">
      <c r="I1577" s="62"/>
    </row>
    <row r="1578" spans="9:9" x14ac:dyDescent="0.25">
      <c r="I1578" s="62"/>
    </row>
    <row r="1579" spans="9:9" x14ac:dyDescent="0.25">
      <c r="I1579" s="62"/>
    </row>
    <row r="1580" spans="9:9" x14ac:dyDescent="0.25">
      <c r="I1580" s="62"/>
    </row>
    <row r="1581" spans="9:9" x14ac:dyDescent="0.25">
      <c r="I1581" s="62"/>
    </row>
    <row r="1582" spans="9:9" x14ac:dyDescent="0.25">
      <c r="I1582" s="62"/>
    </row>
    <row r="1583" spans="9:9" x14ac:dyDescent="0.25">
      <c r="I1583" s="62"/>
    </row>
    <row r="1584" spans="9:9" x14ac:dyDescent="0.25">
      <c r="I1584" s="62"/>
    </row>
    <row r="1585" spans="9:9" x14ac:dyDescent="0.25">
      <c r="I1585" s="62"/>
    </row>
    <row r="1586" spans="9:9" x14ac:dyDescent="0.25">
      <c r="I1586" s="62"/>
    </row>
    <row r="1587" spans="9:9" x14ac:dyDescent="0.25">
      <c r="I1587" s="62"/>
    </row>
    <row r="1588" spans="9:9" x14ac:dyDescent="0.25">
      <c r="I1588" s="62"/>
    </row>
    <row r="1589" spans="9:9" x14ac:dyDescent="0.25">
      <c r="I1589" s="62"/>
    </row>
    <row r="1590" spans="9:9" x14ac:dyDescent="0.25">
      <c r="I1590" s="62"/>
    </row>
    <row r="1591" spans="9:9" x14ac:dyDescent="0.25">
      <c r="I1591" s="62"/>
    </row>
    <row r="1592" spans="9:9" x14ac:dyDescent="0.25">
      <c r="I1592" s="62"/>
    </row>
    <row r="1593" spans="9:9" x14ac:dyDescent="0.25">
      <c r="I1593" s="62"/>
    </row>
    <row r="1594" spans="9:9" x14ac:dyDescent="0.25">
      <c r="I1594" s="62"/>
    </row>
    <row r="1595" spans="9:9" x14ac:dyDescent="0.25">
      <c r="I1595" s="62"/>
    </row>
    <row r="1596" spans="9:9" x14ac:dyDescent="0.25">
      <c r="I1596" s="62"/>
    </row>
    <row r="1597" spans="9:9" x14ac:dyDescent="0.25">
      <c r="I1597" s="62"/>
    </row>
    <row r="1598" spans="9:9" x14ac:dyDescent="0.25">
      <c r="I1598" s="62"/>
    </row>
    <row r="1599" spans="9:9" x14ac:dyDescent="0.25">
      <c r="I1599" s="62"/>
    </row>
    <row r="1600" spans="9:9" x14ac:dyDescent="0.25">
      <c r="I1600" s="62"/>
    </row>
    <row r="1601" spans="9:9" x14ac:dyDescent="0.25">
      <c r="I1601" s="62"/>
    </row>
    <row r="1602" spans="9:9" x14ac:dyDescent="0.25">
      <c r="I1602" s="62"/>
    </row>
    <row r="1603" spans="9:9" x14ac:dyDescent="0.25">
      <c r="I1603" s="62"/>
    </row>
    <row r="1604" spans="9:9" x14ac:dyDescent="0.25">
      <c r="I1604" s="62"/>
    </row>
    <row r="1605" spans="9:9" x14ac:dyDescent="0.25">
      <c r="I1605" s="62"/>
    </row>
    <row r="1606" spans="9:9" x14ac:dyDescent="0.25">
      <c r="I1606" s="62"/>
    </row>
    <row r="1607" spans="9:9" x14ac:dyDescent="0.25">
      <c r="I1607" s="62"/>
    </row>
    <row r="1608" spans="9:9" x14ac:dyDescent="0.25">
      <c r="I1608" s="62"/>
    </row>
    <row r="1609" spans="9:9" x14ac:dyDescent="0.25">
      <c r="I1609" s="62"/>
    </row>
    <row r="1610" spans="9:9" x14ac:dyDescent="0.25">
      <c r="I1610" s="62"/>
    </row>
    <row r="1611" spans="9:9" x14ac:dyDescent="0.25">
      <c r="I1611" s="62"/>
    </row>
    <row r="1612" spans="9:9" x14ac:dyDescent="0.25">
      <c r="I1612" s="62"/>
    </row>
    <row r="1613" spans="9:9" x14ac:dyDescent="0.25">
      <c r="I1613" s="62"/>
    </row>
    <row r="1614" spans="9:9" x14ac:dyDescent="0.25">
      <c r="I1614" s="62"/>
    </row>
    <row r="1615" spans="9:9" x14ac:dyDescent="0.25">
      <c r="I1615" s="62"/>
    </row>
    <row r="1616" spans="9:9" x14ac:dyDescent="0.25">
      <c r="I1616" s="62"/>
    </row>
    <row r="1617" spans="9:9" x14ac:dyDescent="0.25">
      <c r="I1617" s="62"/>
    </row>
    <row r="1618" spans="9:9" x14ac:dyDescent="0.25">
      <c r="I1618" s="62"/>
    </row>
    <row r="1619" spans="9:9" x14ac:dyDescent="0.25">
      <c r="I1619" s="62"/>
    </row>
    <row r="1620" spans="9:9" x14ac:dyDescent="0.25">
      <c r="I1620" s="62"/>
    </row>
    <row r="1621" spans="9:9" x14ac:dyDescent="0.25">
      <c r="I1621" s="62"/>
    </row>
    <row r="1622" spans="9:9" x14ac:dyDescent="0.25">
      <c r="I1622" s="62"/>
    </row>
    <row r="1623" spans="9:9" x14ac:dyDescent="0.25">
      <c r="I1623" s="62"/>
    </row>
    <row r="1624" spans="9:9" x14ac:dyDescent="0.25">
      <c r="I1624" s="62"/>
    </row>
    <row r="1625" spans="9:9" x14ac:dyDescent="0.25">
      <c r="I1625" s="62"/>
    </row>
    <row r="1626" spans="9:9" x14ac:dyDescent="0.25">
      <c r="I1626" s="62"/>
    </row>
    <row r="1627" spans="9:9" x14ac:dyDescent="0.25">
      <c r="I1627" s="62"/>
    </row>
    <row r="1628" spans="9:9" x14ac:dyDescent="0.25">
      <c r="I1628" s="62"/>
    </row>
    <row r="1629" spans="9:9" x14ac:dyDescent="0.25">
      <c r="I1629" s="62"/>
    </row>
    <row r="1630" spans="9:9" x14ac:dyDescent="0.25">
      <c r="I1630" s="62"/>
    </row>
    <row r="1631" spans="9:9" x14ac:dyDescent="0.25">
      <c r="I1631" s="62"/>
    </row>
    <row r="1632" spans="9:9" x14ac:dyDescent="0.25">
      <c r="I1632" s="62"/>
    </row>
    <row r="1633" spans="9:9" x14ac:dyDescent="0.25">
      <c r="I1633" s="62"/>
    </row>
    <row r="1634" spans="9:9" x14ac:dyDescent="0.25">
      <c r="I1634" s="62"/>
    </row>
    <row r="1635" spans="9:9" x14ac:dyDescent="0.25">
      <c r="I1635" s="62"/>
    </row>
    <row r="1636" spans="9:9" x14ac:dyDescent="0.25">
      <c r="I1636" s="62"/>
    </row>
    <row r="1637" spans="9:9" x14ac:dyDescent="0.25">
      <c r="I1637" s="62"/>
    </row>
    <row r="1638" spans="9:9" x14ac:dyDescent="0.25">
      <c r="I1638" s="62"/>
    </row>
    <row r="1639" spans="9:9" x14ac:dyDescent="0.25">
      <c r="I1639" s="62"/>
    </row>
    <row r="1640" spans="9:9" x14ac:dyDescent="0.25">
      <c r="I1640" s="62"/>
    </row>
    <row r="1641" spans="9:9" x14ac:dyDescent="0.25">
      <c r="I1641" s="62"/>
    </row>
    <row r="1642" spans="9:9" x14ac:dyDescent="0.25">
      <c r="I1642" s="62"/>
    </row>
    <row r="1643" spans="9:9" x14ac:dyDescent="0.25">
      <c r="I1643" s="62"/>
    </row>
    <row r="1644" spans="9:9" x14ac:dyDescent="0.25">
      <c r="I1644" s="62"/>
    </row>
    <row r="1645" spans="9:9" x14ac:dyDescent="0.25">
      <c r="I1645" s="62"/>
    </row>
    <row r="1646" spans="9:9" x14ac:dyDescent="0.25">
      <c r="I1646" s="62"/>
    </row>
    <row r="1647" spans="9:9" x14ac:dyDescent="0.25">
      <c r="I1647" s="62"/>
    </row>
    <row r="1648" spans="9:9" x14ac:dyDescent="0.25">
      <c r="I1648" s="62"/>
    </row>
    <row r="1649" spans="9:9" x14ac:dyDescent="0.25">
      <c r="I1649" s="62"/>
    </row>
    <row r="1650" spans="9:9" x14ac:dyDescent="0.25">
      <c r="I1650" s="62"/>
    </row>
    <row r="1651" spans="9:9" x14ac:dyDescent="0.25">
      <c r="I1651" s="62"/>
    </row>
    <row r="1652" spans="9:9" x14ac:dyDescent="0.25">
      <c r="I1652" s="62"/>
    </row>
    <row r="1653" spans="9:9" x14ac:dyDescent="0.25">
      <c r="I1653" s="62"/>
    </row>
    <row r="1654" spans="9:9" x14ac:dyDescent="0.25">
      <c r="I1654" s="62"/>
    </row>
    <row r="1655" spans="9:9" x14ac:dyDescent="0.25">
      <c r="I1655" s="62"/>
    </row>
    <row r="1656" spans="9:9" x14ac:dyDescent="0.25">
      <c r="I1656" s="62"/>
    </row>
    <row r="1657" spans="9:9" x14ac:dyDescent="0.25">
      <c r="I1657" s="62"/>
    </row>
    <row r="1658" spans="9:9" x14ac:dyDescent="0.25">
      <c r="I1658" s="62"/>
    </row>
    <row r="1659" spans="9:9" x14ac:dyDescent="0.25">
      <c r="I1659" s="62"/>
    </row>
    <row r="1660" spans="9:9" x14ac:dyDescent="0.25">
      <c r="I1660" s="62"/>
    </row>
    <row r="1661" spans="9:9" x14ac:dyDescent="0.25">
      <c r="I1661" s="62"/>
    </row>
    <row r="1662" spans="9:9" x14ac:dyDescent="0.25">
      <c r="I1662" s="62"/>
    </row>
    <row r="1663" spans="9:9" x14ac:dyDescent="0.25">
      <c r="I1663" s="62"/>
    </row>
    <row r="1664" spans="9:9" x14ac:dyDescent="0.25">
      <c r="I1664" s="62"/>
    </row>
    <row r="1665" spans="9:9" x14ac:dyDescent="0.25">
      <c r="I1665" s="62"/>
    </row>
    <row r="1666" spans="9:9" x14ac:dyDescent="0.25">
      <c r="I1666" s="62"/>
    </row>
    <row r="1667" spans="9:9" x14ac:dyDescent="0.25">
      <c r="I1667" s="62"/>
    </row>
    <row r="1668" spans="9:9" x14ac:dyDescent="0.25">
      <c r="I1668" s="62"/>
    </row>
    <row r="1669" spans="9:9" x14ac:dyDescent="0.25">
      <c r="I1669" s="62"/>
    </row>
    <row r="1670" spans="9:9" x14ac:dyDescent="0.25">
      <c r="I1670" s="62"/>
    </row>
    <row r="1671" spans="9:9" x14ac:dyDescent="0.25">
      <c r="I1671" s="62"/>
    </row>
    <row r="1672" spans="9:9" x14ac:dyDescent="0.25">
      <c r="I1672" s="62"/>
    </row>
    <row r="1673" spans="9:9" x14ac:dyDescent="0.25">
      <c r="I1673" s="62"/>
    </row>
    <row r="1674" spans="9:9" x14ac:dyDescent="0.25">
      <c r="I1674" s="62"/>
    </row>
    <row r="1675" spans="9:9" x14ac:dyDescent="0.25">
      <c r="I1675" s="62"/>
    </row>
    <row r="1676" spans="9:9" x14ac:dyDescent="0.25">
      <c r="I1676" s="62"/>
    </row>
    <row r="1677" spans="9:9" x14ac:dyDescent="0.25">
      <c r="I1677" s="62"/>
    </row>
    <row r="1678" spans="9:9" x14ac:dyDescent="0.25">
      <c r="I1678" s="62"/>
    </row>
    <row r="1679" spans="9:9" x14ac:dyDescent="0.25">
      <c r="I1679" s="62"/>
    </row>
    <row r="1680" spans="9:9" x14ac:dyDescent="0.25">
      <c r="I1680" s="62"/>
    </row>
    <row r="1681" spans="9:9" x14ac:dyDescent="0.25">
      <c r="I1681" s="62"/>
    </row>
    <row r="1682" spans="9:9" x14ac:dyDescent="0.25">
      <c r="I1682" s="62"/>
    </row>
    <row r="1683" spans="9:9" x14ac:dyDescent="0.25">
      <c r="I1683" s="62"/>
    </row>
    <row r="1684" spans="9:9" x14ac:dyDescent="0.25">
      <c r="I1684" s="62"/>
    </row>
    <row r="1685" spans="9:9" x14ac:dyDescent="0.25">
      <c r="I1685" s="62"/>
    </row>
    <row r="1686" spans="9:9" x14ac:dyDescent="0.25">
      <c r="I1686" s="62"/>
    </row>
    <row r="1687" spans="9:9" x14ac:dyDescent="0.25">
      <c r="I1687" s="62"/>
    </row>
    <row r="1688" spans="9:9" x14ac:dyDescent="0.25">
      <c r="I1688" s="62"/>
    </row>
    <row r="1689" spans="9:9" x14ac:dyDescent="0.25">
      <c r="I1689" s="62"/>
    </row>
    <row r="1690" spans="9:9" x14ac:dyDescent="0.25">
      <c r="I1690" s="62"/>
    </row>
    <row r="1691" spans="9:9" x14ac:dyDescent="0.25">
      <c r="I1691" s="62"/>
    </row>
    <row r="1692" spans="9:9" x14ac:dyDescent="0.25">
      <c r="I1692" s="62"/>
    </row>
    <row r="1693" spans="9:9" x14ac:dyDescent="0.25">
      <c r="I1693" s="62"/>
    </row>
    <row r="1694" spans="9:9" x14ac:dyDescent="0.25">
      <c r="I1694" s="62"/>
    </row>
    <row r="1695" spans="9:9" x14ac:dyDescent="0.25">
      <c r="I1695" s="62"/>
    </row>
    <row r="1696" spans="9:9" x14ac:dyDescent="0.25">
      <c r="I1696" s="62"/>
    </row>
    <row r="1697" spans="9:9" x14ac:dyDescent="0.25">
      <c r="I1697" s="62"/>
    </row>
    <row r="1698" spans="9:9" x14ac:dyDescent="0.25">
      <c r="I1698" s="62"/>
    </row>
    <row r="1699" spans="9:9" x14ac:dyDescent="0.25">
      <c r="I1699" s="62"/>
    </row>
    <row r="1700" spans="9:9" x14ac:dyDescent="0.25">
      <c r="I1700" s="62"/>
    </row>
    <row r="1701" spans="9:9" x14ac:dyDescent="0.25">
      <c r="I1701" s="62"/>
    </row>
    <row r="1702" spans="9:9" x14ac:dyDescent="0.25">
      <c r="I1702" s="62"/>
    </row>
    <row r="1703" spans="9:9" x14ac:dyDescent="0.25">
      <c r="I1703" s="62"/>
    </row>
    <row r="1704" spans="9:9" x14ac:dyDescent="0.25">
      <c r="I1704" s="62"/>
    </row>
    <row r="1705" spans="9:9" x14ac:dyDescent="0.25">
      <c r="I1705" s="62"/>
    </row>
    <row r="1706" spans="9:9" x14ac:dyDescent="0.25">
      <c r="I1706" s="62"/>
    </row>
    <row r="1707" spans="9:9" x14ac:dyDescent="0.25">
      <c r="I1707" s="62"/>
    </row>
    <row r="1708" spans="9:9" x14ac:dyDescent="0.25">
      <c r="I1708" s="62"/>
    </row>
    <row r="1709" spans="9:9" x14ac:dyDescent="0.25">
      <c r="I1709" s="62"/>
    </row>
    <row r="1710" spans="9:9" x14ac:dyDescent="0.25">
      <c r="I1710" s="62"/>
    </row>
    <row r="1711" spans="9:9" x14ac:dyDescent="0.25">
      <c r="I1711" s="62"/>
    </row>
    <row r="1712" spans="9:9" x14ac:dyDescent="0.25">
      <c r="I1712" s="62"/>
    </row>
    <row r="1713" spans="9:9" x14ac:dyDescent="0.25">
      <c r="I1713" s="62"/>
    </row>
    <row r="1714" spans="9:9" x14ac:dyDescent="0.25">
      <c r="I1714" s="62"/>
    </row>
    <row r="1715" spans="9:9" x14ac:dyDescent="0.25">
      <c r="I1715" s="62"/>
    </row>
    <row r="1716" spans="9:9" x14ac:dyDescent="0.25">
      <c r="I1716" s="62"/>
    </row>
    <row r="1717" spans="9:9" x14ac:dyDescent="0.25">
      <c r="I1717" s="62"/>
    </row>
    <row r="1718" spans="9:9" x14ac:dyDescent="0.25">
      <c r="I1718" s="62"/>
    </row>
    <row r="1719" spans="9:9" x14ac:dyDescent="0.25">
      <c r="I1719" s="62"/>
    </row>
    <row r="1720" spans="9:9" x14ac:dyDescent="0.25">
      <c r="I1720" s="62"/>
    </row>
    <row r="1721" spans="9:9" x14ac:dyDescent="0.25">
      <c r="I1721" s="62"/>
    </row>
    <row r="1722" spans="9:9" x14ac:dyDescent="0.25">
      <c r="I1722" s="62"/>
    </row>
    <row r="1723" spans="9:9" x14ac:dyDescent="0.25">
      <c r="I1723" s="62"/>
    </row>
    <row r="1724" spans="9:9" x14ac:dyDescent="0.25">
      <c r="I1724" s="62"/>
    </row>
    <row r="1725" spans="9:9" x14ac:dyDescent="0.25">
      <c r="I1725" s="62"/>
    </row>
    <row r="1726" spans="9:9" x14ac:dyDescent="0.25">
      <c r="I1726" s="62"/>
    </row>
    <row r="1727" spans="9:9" x14ac:dyDescent="0.25">
      <c r="I1727" s="62"/>
    </row>
    <row r="1728" spans="9:9" x14ac:dyDescent="0.25">
      <c r="I1728" s="62"/>
    </row>
    <row r="1729" spans="9:9" x14ac:dyDescent="0.25">
      <c r="I1729" s="62"/>
    </row>
    <row r="1730" spans="9:9" x14ac:dyDescent="0.25">
      <c r="I1730" s="62"/>
    </row>
    <row r="1731" spans="9:9" x14ac:dyDescent="0.25">
      <c r="I1731" s="62"/>
    </row>
    <row r="1732" spans="9:9" x14ac:dyDescent="0.25">
      <c r="I1732" s="62"/>
    </row>
    <row r="1733" spans="9:9" x14ac:dyDescent="0.25">
      <c r="I1733" s="62"/>
    </row>
    <row r="1734" spans="9:9" x14ac:dyDescent="0.25">
      <c r="I1734" s="62"/>
    </row>
    <row r="1735" spans="9:9" x14ac:dyDescent="0.25">
      <c r="I1735" s="62"/>
    </row>
    <row r="1736" spans="9:9" x14ac:dyDescent="0.25">
      <c r="I1736" s="62"/>
    </row>
    <row r="1737" spans="9:9" x14ac:dyDescent="0.25">
      <c r="I1737" s="62"/>
    </row>
    <row r="1738" spans="9:9" x14ac:dyDescent="0.25">
      <c r="I1738" s="62"/>
    </row>
    <row r="1739" spans="9:9" x14ac:dyDescent="0.25">
      <c r="I1739" s="62"/>
    </row>
    <row r="1740" spans="9:9" x14ac:dyDescent="0.25">
      <c r="I1740" s="62"/>
    </row>
    <row r="1741" spans="9:9" x14ac:dyDescent="0.25">
      <c r="I1741" s="62"/>
    </row>
    <row r="1742" spans="9:9" x14ac:dyDescent="0.25">
      <c r="I1742" s="62"/>
    </row>
    <row r="1743" spans="9:9" x14ac:dyDescent="0.25">
      <c r="I1743" s="62"/>
    </row>
    <row r="1744" spans="9:9" x14ac:dyDescent="0.25">
      <c r="I1744" s="62"/>
    </row>
    <row r="1745" spans="9:9" x14ac:dyDescent="0.25">
      <c r="I1745" s="62"/>
    </row>
    <row r="1746" spans="9:9" x14ac:dyDescent="0.25">
      <c r="I1746" s="62"/>
    </row>
    <row r="1747" spans="9:9" x14ac:dyDescent="0.25">
      <c r="I1747" s="62"/>
    </row>
    <row r="1748" spans="9:9" x14ac:dyDescent="0.25">
      <c r="I1748" s="62"/>
    </row>
    <row r="1749" spans="9:9" x14ac:dyDescent="0.25">
      <c r="I1749" s="62"/>
    </row>
    <row r="1750" spans="9:9" x14ac:dyDescent="0.25">
      <c r="I1750" s="62"/>
    </row>
    <row r="1751" spans="9:9" x14ac:dyDescent="0.25">
      <c r="I1751" s="62"/>
    </row>
    <row r="1752" spans="9:9" x14ac:dyDescent="0.25">
      <c r="I1752" s="62"/>
    </row>
    <row r="1753" spans="9:9" x14ac:dyDescent="0.25">
      <c r="I1753" s="62"/>
    </row>
    <row r="1754" spans="9:9" x14ac:dyDescent="0.25">
      <c r="I1754" s="62"/>
    </row>
    <row r="1755" spans="9:9" x14ac:dyDescent="0.25">
      <c r="I1755" s="62"/>
    </row>
    <row r="1756" spans="9:9" x14ac:dyDescent="0.25">
      <c r="I1756" s="62"/>
    </row>
    <row r="1757" spans="9:9" x14ac:dyDescent="0.25">
      <c r="I1757" s="62"/>
    </row>
    <row r="1758" spans="9:9" x14ac:dyDescent="0.25">
      <c r="I1758" s="62"/>
    </row>
    <row r="1759" spans="9:9" x14ac:dyDescent="0.25">
      <c r="I1759" s="62"/>
    </row>
    <row r="1760" spans="9:9" x14ac:dyDescent="0.25">
      <c r="I1760" s="62"/>
    </row>
    <row r="1761" spans="9:9" x14ac:dyDescent="0.25">
      <c r="I1761" s="62"/>
    </row>
    <row r="1762" spans="9:9" x14ac:dyDescent="0.25">
      <c r="I1762" s="62"/>
    </row>
    <row r="1763" spans="9:9" x14ac:dyDescent="0.25">
      <c r="I1763" s="62"/>
    </row>
    <row r="1764" spans="9:9" x14ac:dyDescent="0.25">
      <c r="I1764" s="62"/>
    </row>
    <row r="1765" spans="9:9" x14ac:dyDescent="0.25">
      <c r="I1765" s="62"/>
    </row>
    <row r="1766" spans="9:9" x14ac:dyDescent="0.25">
      <c r="I1766" s="62"/>
    </row>
    <row r="1767" spans="9:9" x14ac:dyDescent="0.25">
      <c r="I1767" s="62"/>
    </row>
    <row r="1768" spans="9:9" x14ac:dyDescent="0.25">
      <c r="I1768" s="62"/>
    </row>
    <row r="1769" spans="9:9" x14ac:dyDescent="0.25">
      <c r="I1769" s="62"/>
    </row>
    <row r="1770" spans="9:9" x14ac:dyDescent="0.25">
      <c r="I1770" s="62"/>
    </row>
    <row r="1771" spans="9:9" x14ac:dyDescent="0.25">
      <c r="I1771" s="62"/>
    </row>
    <row r="1772" spans="9:9" x14ac:dyDescent="0.25">
      <c r="I1772" s="62"/>
    </row>
    <row r="1773" spans="9:9" x14ac:dyDescent="0.25">
      <c r="I1773" s="62"/>
    </row>
    <row r="1774" spans="9:9" x14ac:dyDescent="0.25">
      <c r="I1774" s="62"/>
    </row>
    <row r="1775" spans="9:9" x14ac:dyDescent="0.25">
      <c r="I1775" s="62"/>
    </row>
    <row r="1776" spans="9:9" x14ac:dyDescent="0.25">
      <c r="I1776" s="62"/>
    </row>
    <row r="1777" spans="9:9" x14ac:dyDescent="0.25">
      <c r="I1777" s="62"/>
    </row>
    <row r="1778" spans="9:9" x14ac:dyDescent="0.25">
      <c r="I1778" s="62"/>
    </row>
    <row r="1779" spans="9:9" x14ac:dyDescent="0.25">
      <c r="I1779" s="62"/>
    </row>
    <row r="1780" spans="9:9" x14ac:dyDescent="0.25">
      <c r="I1780" s="62"/>
    </row>
    <row r="1781" spans="9:9" x14ac:dyDescent="0.25">
      <c r="I1781" s="62"/>
    </row>
    <row r="1782" spans="9:9" x14ac:dyDescent="0.25">
      <c r="I1782" s="62"/>
    </row>
    <row r="1783" spans="9:9" x14ac:dyDescent="0.25">
      <c r="I1783" s="62"/>
    </row>
    <row r="1784" spans="9:9" x14ac:dyDescent="0.25">
      <c r="I1784" s="62"/>
    </row>
    <row r="1785" spans="9:9" x14ac:dyDescent="0.25">
      <c r="I1785" s="62"/>
    </row>
    <row r="1786" spans="9:9" x14ac:dyDescent="0.25">
      <c r="I1786" s="62"/>
    </row>
    <row r="1787" spans="9:9" x14ac:dyDescent="0.25">
      <c r="I1787" s="62"/>
    </row>
    <row r="1788" spans="9:9" x14ac:dyDescent="0.25">
      <c r="I1788" s="62"/>
    </row>
    <row r="1789" spans="9:9" x14ac:dyDescent="0.25">
      <c r="I1789" s="62"/>
    </row>
    <row r="1790" spans="9:9" x14ac:dyDescent="0.25">
      <c r="I1790" s="62"/>
    </row>
    <row r="1791" spans="9:9" x14ac:dyDescent="0.25">
      <c r="I1791" s="62"/>
    </row>
    <row r="1792" spans="9:9" x14ac:dyDescent="0.25">
      <c r="I1792" s="62"/>
    </row>
    <row r="1793" spans="9:9" x14ac:dyDescent="0.25">
      <c r="I1793" s="62"/>
    </row>
    <row r="1794" spans="9:9" x14ac:dyDescent="0.25">
      <c r="I1794" s="62"/>
    </row>
    <row r="1795" spans="9:9" x14ac:dyDescent="0.25">
      <c r="I1795" s="62"/>
    </row>
    <row r="1796" spans="9:9" x14ac:dyDescent="0.25">
      <c r="I1796" s="62"/>
    </row>
    <row r="1797" spans="9:9" x14ac:dyDescent="0.25">
      <c r="I1797" s="62"/>
    </row>
    <row r="1798" spans="9:9" x14ac:dyDescent="0.25">
      <c r="I1798" s="62"/>
    </row>
    <row r="1799" spans="9:9" x14ac:dyDescent="0.25">
      <c r="I1799" s="62"/>
    </row>
    <row r="1800" spans="9:9" x14ac:dyDescent="0.25">
      <c r="I1800" s="62"/>
    </row>
    <row r="1801" spans="9:9" x14ac:dyDescent="0.25">
      <c r="I1801" s="62"/>
    </row>
    <row r="1802" spans="9:9" x14ac:dyDescent="0.25">
      <c r="I1802" s="62"/>
    </row>
    <row r="1803" spans="9:9" x14ac:dyDescent="0.25">
      <c r="I1803" s="62"/>
    </row>
    <row r="1804" spans="9:9" x14ac:dyDescent="0.25">
      <c r="I1804" s="62"/>
    </row>
    <row r="1805" spans="9:9" x14ac:dyDescent="0.25">
      <c r="I1805" s="62"/>
    </row>
    <row r="1806" spans="9:9" x14ac:dyDescent="0.25">
      <c r="I1806" s="62"/>
    </row>
    <row r="1807" spans="9:9" x14ac:dyDescent="0.25">
      <c r="I1807" s="62"/>
    </row>
    <row r="1808" spans="9:9" x14ac:dyDescent="0.25">
      <c r="I1808" s="62"/>
    </row>
    <row r="1809" spans="9:9" x14ac:dyDescent="0.25">
      <c r="I1809" s="62"/>
    </row>
    <row r="1810" spans="9:9" x14ac:dyDescent="0.25">
      <c r="I1810" s="62"/>
    </row>
    <row r="1811" spans="9:9" x14ac:dyDescent="0.25">
      <c r="I1811" s="62"/>
    </row>
    <row r="1812" spans="9:9" x14ac:dyDescent="0.25">
      <c r="I1812" s="62"/>
    </row>
    <row r="1813" spans="9:9" x14ac:dyDescent="0.25">
      <c r="I1813" s="62"/>
    </row>
    <row r="1814" spans="9:9" x14ac:dyDescent="0.25">
      <c r="I1814" s="62"/>
    </row>
    <row r="1815" spans="9:9" x14ac:dyDescent="0.25">
      <c r="I1815" s="62"/>
    </row>
    <row r="1816" spans="9:9" x14ac:dyDescent="0.25">
      <c r="I1816" s="62"/>
    </row>
    <row r="1817" spans="9:9" x14ac:dyDescent="0.25">
      <c r="I1817" s="62"/>
    </row>
    <row r="1818" spans="9:9" x14ac:dyDescent="0.25">
      <c r="I1818" s="62"/>
    </row>
    <row r="1819" spans="9:9" x14ac:dyDescent="0.25">
      <c r="I1819" s="62"/>
    </row>
    <row r="1820" spans="9:9" x14ac:dyDescent="0.25">
      <c r="I1820" s="62"/>
    </row>
    <row r="1821" spans="9:9" x14ac:dyDescent="0.25">
      <c r="I1821" s="62"/>
    </row>
    <row r="1822" spans="9:9" x14ac:dyDescent="0.25">
      <c r="I1822" s="62"/>
    </row>
    <row r="1823" spans="9:9" x14ac:dyDescent="0.25">
      <c r="I1823" s="62"/>
    </row>
    <row r="1824" spans="9:9" x14ac:dyDescent="0.25">
      <c r="I1824" s="62"/>
    </row>
    <row r="1825" spans="9:9" x14ac:dyDescent="0.25">
      <c r="I1825" s="62"/>
    </row>
    <row r="1826" spans="9:9" x14ac:dyDescent="0.25">
      <c r="I1826" s="62"/>
    </row>
    <row r="1827" spans="9:9" x14ac:dyDescent="0.25">
      <c r="I1827" s="62"/>
    </row>
    <row r="1828" spans="9:9" x14ac:dyDescent="0.25">
      <c r="I1828" s="62"/>
    </row>
    <row r="1829" spans="9:9" x14ac:dyDescent="0.25">
      <c r="I1829" s="62"/>
    </row>
    <row r="1830" spans="9:9" x14ac:dyDescent="0.25">
      <c r="I1830" s="62"/>
    </row>
    <row r="1831" spans="9:9" x14ac:dyDescent="0.25">
      <c r="I1831" s="62"/>
    </row>
    <row r="1832" spans="9:9" x14ac:dyDescent="0.25">
      <c r="I1832" s="62"/>
    </row>
    <row r="1833" spans="9:9" x14ac:dyDescent="0.25">
      <c r="I1833" s="62"/>
    </row>
    <row r="1834" spans="9:9" x14ac:dyDescent="0.25">
      <c r="I1834" s="62"/>
    </row>
    <row r="1835" spans="9:9" x14ac:dyDescent="0.25">
      <c r="I1835" s="62"/>
    </row>
    <row r="1836" spans="9:9" x14ac:dyDescent="0.25">
      <c r="I1836" s="62"/>
    </row>
    <row r="1837" spans="9:9" x14ac:dyDescent="0.25">
      <c r="I1837" s="62"/>
    </row>
    <row r="1838" spans="9:9" x14ac:dyDescent="0.25">
      <c r="I1838" s="62"/>
    </row>
    <row r="1839" spans="9:9" x14ac:dyDescent="0.25">
      <c r="I1839" s="62"/>
    </row>
    <row r="1840" spans="9:9" x14ac:dyDescent="0.25">
      <c r="I1840" s="62"/>
    </row>
    <row r="1841" spans="9:9" x14ac:dyDescent="0.25">
      <c r="I1841" s="62"/>
    </row>
    <row r="1842" spans="9:9" x14ac:dyDescent="0.25">
      <c r="I1842" s="62"/>
    </row>
    <row r="1843" spans="9:9" x14ac:dyDescent="0.25">
      <c r="I1843" s="62"/>
    </row>
    <row r="1844" spans="9:9" x14ac:dyDescent="0.25">
      <c r="I1844" s="62"/>
    </row>
    <row r="1845" spans="9:9" x14ac:dyDescent="0.25">
      <c r="I1845" s="62"/>
    </row>
    <row r="1846" spans="9:9" x14ac:dyDescent="0.25">
      <c r="I1846" s="62"/>
    </row>
    <row r="1847" spans="9:9" x14ac:dyDescent="0.25">
      <c r="I1847" s="62"/>
    </row>
    <row r="1848" spans="9:9" x14ac:dyDescent="0.25">
      <c r="I1848" s="62"/>
    </row>
    <row r="1849" spans="9:9" x14ac:dyDescent="0.25">
      <c r="I1849" s="62"/>
    </row>
    <row r="1850" spans="9:9" x14ac:dyDescent="0.25">
      <c r="I1850" s="62"/>
    </row>
    <row r="1851" spans="9:9" x14ac:dyDescent="0.25">
      <c r="I1851" s="62"/>
    </row>
    <row r="1852" spans="9:9" x14ac:dyDescent="0.25">
      <c r="I1852" s="62"/>
    </row>
    <row r="1853" spans="9:9" x14ac:dyDescent="0.25">
      <c r="I1853" s="62"/>
    </row>
    <row r="1854" spans="9:9" x14ac:dyDescent="0.25">
      <c r="I1854" s="62"/>
    </row>
    <row r="1855" spans="9:9" x14ac:dyDescent="0.25">
      <c r="I1855" s="62"/>
    </row>
    <row r="1856" spans="9:9" x14ac:dyDescent="0.25">
      <c r="I1856" s="62"/>
    </row>
    <row r="1857" spans="9:9" x14ac:dyDescent="0.25">
      <c r="I1857" s="62"/>
    </row>
    <row r="1858" spans="9:9" x14ac:dyDescent="0.25">
      <c r="I1858" s="62"/>
    </row>
    <row r="1859" spans="9:9" x14ac:dyDescent="0.25">
      <c r="I1859" s="62"/>
    </row>
    <row r="1860" spans="9:9" x14ac:dyDescent="0.25">
      <c r="I1860" s="62"/>
    </row>
    <row r="1861" spans="9:9" x14ac:dyDescent="0.25">
      <c r="I1861" s="62"/>
    </row>
    <row r="1862" spans="9:9" x14ac:dyDescent="0.25">
      <c r="I1862" s="62"/>
    </row>
    <row r="1863" spans="9:9" x14ac:dyDescent="0.25">
      <c r="I1863" s="62"/>
    </row>
    <row r="1864" spans="9:9" x14ac:dyDescent="0.25">
      <c r="I1864" s="62"/>
    </row>
    <row r="1865" spans="9:9" x14ac:dyDescent="0.25">
      <c r="I1865" s="62"/>
    </row>
    <row r="1866" spans="9:9" x14ac:dyDescent="0.25">
      <c r="I1866" s="62"/>
    </row>
    <row r="1867" spans="9:9" x14ac:dyDescent="0.25">
      <c r="I1867" s="62"/>
    </row>
    <row r="1868" spans="9:9" x14ac:dyDescent="0.25">
      <c r="I1868" s="62"/>
    </row>
    <row r="1869" spans="9:9" x14ac:dyDescent="0.25">
      <c r="I1869" s="62"/>
    </row>
    <row r="1870" spans="9:9" x14ac:dyDescent="0.25">
      <c r="I1870" s="62"/>
    </row>
    <row r="1871" spans="9:9" x14ac:dyDescent="0.25">
      <c r="I1871" s="62"/>
    </row>
    <row r="1872" spans="9:9" x14ac:dyDescent="0.25">
      <c r="I1872" s="62"/>
    </row>
    <row r="1873" spans="9:9" x14ac:dyDescent="0.25">
      <c r="I1873" s="62"/>
    </row>
    <row r="1874" spans="9:9" x14ac:dyDescent="0.25">
      <c r="I1874" s="62"/>
    </row>
    <row r="1875" spans="9:9" x14ac:dyDescent="0.25">
      <c r="I1875" s="62"/>
    </row>
    <row r="1876" spans="9:9" x14ac:dyDescent="0.25">
      <c r="I1876" s="62"/>
    </row>
    <row r="1877" spans="9:9" x14ac:dyDescent="0.25">
      <c r="I1877" s="62"/>
    </row>
    <row r="1878" spans="9:9" x14ac:dyDescent="0.25">
      <c r="I1878" s="62"/>
    </row>
    <row r="1879" spans="9:9" x14ac:dyDescent="0.25">
      <c r="I1879" s="62"/>
    </row>
    <row r="1880" spans="9:9" x14ac:dyDescent="0.25">
      <c r="I1880" s="62"/>
    </row>
    <row r="1881" spans="9:9" x14ac:dyDescent="0.25">
      <c r="I1881" s="62"/>
    </row>
    <row r="1882" spans="9:9" x14ac:dyDescent="0.25">
      <c r="I1882" s="62"/>
    </row>
    <row r="1883" spans="9:9" x14ac:dyDescent="0.25">
      <c r="I1883" s="62"/>
    </row>
    <row r="1884" spans="9:9" x14ac:dyDescent="0.25">
      <c r="I1884" s="62"/>
    </row>
    <row r="1885" spans="9:9" x14ac:dyDescent="0.25">
      <c r="I1885" s="62"/>
    </row>
    <row r="1886" spans="9:9" x14ac:dyDescent="0.25">
      <c r="I1886" s="62"/>
    </row>
    <row r="1887" spans="9:9" x14ac:dyDescent="0.25">
      <c r="I1887" s="62"/>
    </row>
    <row r="1888" spans="9:9" x14ac:dyDescent="0.25">
      <c r="I1888" s="62"/>
    </row>
    <row r="1889" spans="9:9" x14ac:dyDescent="0.25">
      <c r="I1889" s="62"/>
    </row>
    <row r="1890" spans="9:9" x14ac:dyDescent="0.25">
      <c r="I1890" s="62"/>
    </row>
    <row r="1891" spans="9:9" x14ac:dyDescent="0.25">
      <c r="I1891" s="62"/>
    </row>
    <row r="1892" spans="9:9" x14ac:dyDescent="0.25">
      <c r="I1892" s="62"/>
    </row>
    <row r="1893" spans="9:9" x14ac:dyDescent="0.25">
      <c r="I1893" s="62"/>
    </row>
    <row r="1894" spans="9:9" x14ac:dyDescent="0.25">
      <c r="I1894" s="62"/>
    </row>
    <row r="1895" spans="9:9" x14ac:dyDescent="0.25">
      <c r="I1895" s="62"/>
    </row>
    <row r="1896" spans="9:9" x14ac:dyDescent="0.25">
      <c r="I1896" s="62"/>
    </row>
    <row r="1897" spans="9:9" x14ac:dyDescent="0.25">
      <c r="I1897" s="62"/>
    </row>
    <row r="1898" spans="9:9" x14ac:dyDescent="0.25">
      <c r="I1898" s="62"/>
    </row>
    <row r="1899" spans="9:9" x14ac:dyDescent="0.25">
      <c r="I1899" s="62"/>
    </row>
    <row r="1900" spans="9:9" x14ac:dyDescent="0.25">
      <c r="I1900" s="62"/>
    </row>
    <row r="1901" spans="9:9" x14ac:dyDescent="0.25">
      <c r="I1901" s="62"/>
    </row>
    <row r="1902" spans="9:9" x14ac:dyDescent="0.25">
      <c r="I1902" s="62"/>
    </row>
    <row r="1903" spans="9:9" x14ac:dyDescent="0.25">
      <c r="I1903" s="62"/>
    </row>
    <row r="1904" spans="9:9" x14ac:dyDescent="0.25">
      <c r="I1904" s="62"/>
    </row>
    <row r="1905" spans="9:9" x14ac:dyDescent="0.25">
      <c r="I1905" s="62"/>
    </row>
    <row r="1906" spans="9:9" x14ac:dyDescent="0.25">
      <c r="I1906" s="62"/>
    </row>
    <row r="1907" spans="9:9" x14ac:dyDescent="0.25">
      <c r="I1907" s="62"/>
    </row>
    <row r="1908" spans="9:9" x14ac:dyDescent="0.25">
      <c r="I1908" s="62"/>
    </row>
    <row r="1909" spans="9:9" x14ac:dyDescent="0.25">
      <c r="I1909" s="62"/>
    </row>
    <row r="1910" spans="9:9" x14ac:dyDescent="0.25">
      <c r="I1910" s="62"/>
    </row>
    <row r="1911" spans="9:9" x14ac:dyDescent="0.25">
      <c r="I1911" s="62"/>
    </row>
    <row r="1912" spans="9:9" x14ac:dyDescent="0.25">
      <c r="I1912" s="62"/>
    </row>
    <row r="1913" spans="9:9" x14ac:dyDescent="0.25">
      <c r="I1913" s="62"/>
    </row>
    <row r="1914" spans="9:9" x14ac:dyDescent="0.25">
      <c r="I1914" s="62"/>
    </row>
    <row r="1915" spans="9:9" x14ac:dyDescent="0.25">
      <c r="I1915" s="62"/>
    </row>
    <row r="1916" spans="9:9" x14ac:dyDescent="0.25">
      <c r="I1916" s="62"/>
    </row>
    <row r="1917" spans="9:9" x14ac:dyDescent="0.25">
      <c r="I1917" s="62"/>
    </row>
    <row r="1918" spans="9:9" x14ac:dyDescent="0.25">
      <c r="I1918" s="62"/>
    </row>
    <row r="1919" spans="9:9" x14ac:dyDescent="0.25">
      <c r="I1919" s="62"/>
    </row>
    <row r="1920" spans="9:9" x14ac:dyDescent="0.25">
      <c r="I1920" s="62"/>
    </row>
    <row r="1921" spans="9:9" x14ac:dyDescent="0.25">
      <c r="I1921" s="62"/>
    </row>
    <row r="1922" spans="9:9" x14ac:dyDescent="0.25">
      <c r="I1922" s="62"/>
    </row>
    <row r="1923" spans="9:9" x14ac:dyDescent="0.25">
      <c r="I1923" s="62"/>
    </row>
    <row r="1924" spans="9:9" x14ac:dyDescent="0.25">
      <c r="I1924" s="62"/>
    </row>
    <row r="1925" spans="9:9" x14ac:dyDescent="0.25">
      <c r="I1925" s="62"/>
    </row>
    <row r="1926" spans="9:9" x14ac:dyDescent="0.25">
      <c r="I1926" s="62"/>
    </row>
    <row r="1927" spans="9:9" x14ac:dyDescent="0.25">
      <c r="I1927" s="62"/>
    </row>
    <row r="1928" spans="9:9" x14ac:dyDescent="0.25">
      <c r="I1928" s="62"/>
    </row>
    <row r="1929" spans="9:9" x14ac:dyDescent="0.25">
      <c r="I1929" s="62"/>
    </row>
    <row r="1930" spans="9:9" x14ac:dyDescent="0.25">
      <c r="I1930" s="62"/>
    </row>
    <row r="1931" spans="9:9" x14ac:dyDescent="0.25">
      <c r="I1931" s="62"/>
    </row>
    <row r="1932" spans="9:9" x14ac:dyDescent="0.25">
      <c r="I1932" s="62"/>
    </row>
    <row r="1933" spans="9:9" x14ac:dyDescent="0.25">
      <c r="I1933" s="62"/>
    </row>
    <row r="1934" spans="9:9" x14ac:dyDescent="0.25">
      <c r="I1934" s="62"/>
    </row>
    <row r="1935" spans="9:9" x14ac:dyDescent="0.25">
      <c r="I1935" s="62"/>
    </row>
    <row r="1936" spans="9:9" x14ac:dyDescent="0.25">
      <c r="I1936" s="62"/>
    </row>
    <row r="1937" spans="9:9" x14ac:dyDescent="0.25">
      <c r="I1937" s="62"/>
    </row>
    <row r="1938" spans="9:9" x14ac:dyDescent="0.25">
      <c r="I1938" s="62"/>
    </row>
    <row r="1939" spans="9:9" x14ac:dyDescent="0.25">
      <c r="I1939" s="62"/>
    </row>
    <row r="1940" spans="9:9" x14ac:dyDescent="0.25">
      <c r="I1940" s="62"/>
    </row>
    <row r="1941" spans="9:9" x14ac:dyDescent="0.25">
      <c r="I1941" s="62"/>
    </row>
    <row r="1942" spans="9:9" x14ac:dyDescent="0.25">
      <c r="I1942" s="62"/>
    </row>
    <row r="1943" spans="9:9" x14ac:dyDescent="0.25">
      <c r="I1943" s="62"/>
    </row>
    <row r="1944" spans="9:9" x14ac:dyDescent="0.25">
      <c r="I1944" s="62"/>
    </row>
    <row r="1945" spans="9:9" x14ac:dyDescent="0.25">
      <c r="I1945" s="62"/>
    </row>
    <row r="1946" spans="9:9" x14ac:dyDescent="0.25">
      <c r="I1946" s="62"/>
    </row>
    <row r="1947" spans="9:9" x14ac:dyDescent="0.25">
      <c r="I1947" s="62"/>
    </row>
    <row r="1948" spans="9:9" x14ac:dyDescent="0.25">
      <c r="I1948" s="62"/>
    </row>
    <row r="1949" spans="9:9" x14ac:dyDescent="0.25">
      <c r="I1949" s="62"/>
    </row>
    <row r="1950" spans="9:9" x14ac:dyDescent="0.25">
      <c r="I1950" s="62"/>
    </row>
    <row r="1951" spans="9:9" x14ac:dyDescent="0.25">
      <c r="I1951" s="62"/>
    </row>
    <row r="1952" spans="9:9" x14ac:dyDescent="0.25">
      <c r="I1952" s="62"/>
    </row>
    <row r="1953" spans="9:9" x14ac:dyDescent="0.25">
      <c r="I1953" s="62"/>
    </row>
    <row r="1954" spans="9:9" x14ac:dyDescent="0.25">
      <c r="I1954" s="62"/>
    </row>
    <row r="1955" spans="9:9" x14ac:dyDescent="0.25">
      <c r="I1955" s="62"/>
    </row>
    <row r="1956" spans="9:9" x14ac:dyDescent="0.25">
      <c r="I1956" s="62"/>
    </row>
    <row r="1957" spans="9:9" x14ac:dyDescent="0.25">
      <c r="I1957" s="62"/>
    </row>
    <row r="1958" spans="9:9" x14ac:dyDescent="0.25">
      <c r="I1958" s="62"/>
    </row>
    <row r="1959" spans="9:9" x14ac:dyDescent="0.25">
      <c r="I1959" s="62"/>
    </row>
    <row r="1960" spans="9:9" x14ac:dyDescent="0.25">
      <c r="I1960" s="62"/>
    </row>
    <row r="1961" spans="9:9" x14ac:dyDescent="0.25">
      <c r="I1961" s="62"/>
    </row>
    <row r="1962" spans="9:9" x14ac:dyDescent="0.25">
      <c r="I1962" s="62"/>
    </row>
    <row r="1963" spans="9:9" x14ac:dyDescent="0.25">
      <c r="I1963" s="62"/>
    </row>
    <row r="1964" spans="9:9" x14ac:dyDescent="0.25">
      <c r="I1964" s="62"/>
    </row>
    <row r="1965" spans="9:9" x14ac:dyDescent="0.25">
      <c r="I1965" s="62"/>
    </row>
    <row r="1966" spans="9:9" x14ac:dyDescent="0.25">
      <c r="I1966" s="62"/>
    </row>
    <row r="1967" spans="9:9" x14ac:dyDescent="0.25">
      <c r="I1967" s="62"/>
    </row>
    <row r="1968" spans="9:9" x14ac:dyDescent="0.25">
      <c r="I1968" s="62"/>
    </row>
    <row r="1969" spans="9:9" x14ac:dyDescent="0.25">
      <c r="I1969" s="62"/>
    </row>
    <row r="1970" spans="9:9" x14ac:dyDescent="0.25">
      <c r="I1970" s="62"/>
    </row>
    <row r="1971" spans="9:9" x14ac:dyDescent="0.25">
      <c r="I1971" s="62"/>
    </row>
    <row r="1972" spans="9:9" x14ac:dyDescent="0.25">
      <c r="I1972" s="62"/>
    </row>
    <row r="1973" spans="9:9" x14ac:dyDescent="0.25">
      <c r="I1973" s="62"/>
    </row>
    <row r="1974" spans="9:9" x14ac:dyDescent="0.25">
      <c r="I1974" s="62"/>
    </row>
    <row r="1975" spans="9:9" x14ac:dyDescent="0.25">
      <c r="I1975" s="62"/>
    </row>
    <row r="1976" spans="9:9" x14ac:dyDescent="0.25">
      <c r="I1976" s="62"/>
    </row>
    <row r="1977" spans="9:9" x14ac:dyDescent="0.25">
      <c r="I1977" s="62"/>
    </row>
    <row r="1978" spans="9:9" x14ac:dyDescent="0.25">
      <c r="I1978" s="62"/>
    </row>
    <row r="1979" spans="9:9" x14ac:dyDescent="0.25">
      <c r="I1979" s="62"/>
    </row>
    <row r="1980" spans="9:9" x14ac:dyDescent="0.25">
      <c r="I1980" s="62"/>
    </row>
    <row r="1981" spans="9:9" x14ac:dyDescent="0.25">
      <c r="I1981" s="62"/>
    </row>
    <row r="1982" spans="9:9" x14ac:dyDescent="0.25">
      <c r="I1982" s="62"/>
    </row>
    <row r="1983" spans="9:9" x14ac:dyDescent="0.25">
      <c r="I1983" s="62"/>
    </row>
    <row r="1984" spans="9:9" x14ac:dyDescent="0.25">
      <c r="I1984" s="62"/>
    </row>
    <row r="1985" spans="9:9" x14ac:dyDescent="0.25">
      <c r="I1985" s="62"/>
    </row>
    <row r="1986" spans="9:9" x14ac:dyDescent="0.25">
      <c r="I1986" s="62"/>
    </row>
    <row r="1987" spans="9:9" x14ac:dyDescent="0.25">
      <c r="I1987" s="62"/>
    </row>
    <row r="1988" spans="9:9" x14ac:dyDescent="0.25">
      <c r="I1988" s="62"/>
    </row>
    <row r="1989" spans="9:9" x14ac:dyDescent="0.25">
      <c r="I1989" s="62"/>
    </row>
    <row r="1990" spans="9:9" x14ac:dyDescent="0.25">
      <c r="I1990" s="62"/>
    </row>
    <row r="1991" spans="9:9" x14ac:dyDescent="0.25">
      <c r="I1991" s="62"/>
    </row>
    <row r="1992" spans="9:9" x14ac:dyDescent="0.25">
      <c r="I1992" s="62"/>
    </row>
    <row r="1993" spans="9:9" x14ac:dyDescent="0.25">
      <c r="I1993" s="62"/>
    </row>
    <row r="1994" spans="9:9" x14ac:dyDescent="0.25">
      <c r="I1994" s="62"/>
    </row>
    <row r="1995" spans="9:9" x14ac:dyDescent="0.25">
      <c r="I1995" s="62"/>
    </row>
    <row r="1996" spans="9:9" x14ac:dyDescent="0.25">
      <c r="I1996" s="62"/>
    </row>
  </sheetData>
  <mergeCells count="4">
    <mergeCell ref="A2:H2"/>
    <mergeCell ref="A4:H4"/>
    <mergeCell ref="A5:H5"/>
    <mergeCell ref="A6:H6"/>
  </mergeCells>
  <printOptions horizontalCentered="1"/>
  <pageMargins left="0.6692913385826772" right="0.6692913385826772" top="0.6692913385826772" bottom="0.6692913385826772" header="0.31496062992125984" footer="0.31496062992125984"/>
  <pageSetup scale="60" orientation="portrait" r:id="rId1"/>
  <rowBreaks count="1" manualBreakCount="1">
    <brk id="1948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3"/>
  <sheetViews>
    <sheetView view="pageBreakPreview" zoomScaleNormal="100" zoomScaleSheetLayoutView="100" workbookViewId="0">
      <selection activeCell="B20" sqref="B20"/>
    </sheetView>
  </sheetViews>
  <sheetFormatPr baseColWidth="10" defaultRowHeight="15" x14ac:dyDescent="0.25"/>
  <cols>
    <col min="1" max="1" width="2.85546875" style="69" bestFit="1" customWidth="1"/>
    <col min="2" max="2" width="63.7109375" style="76" customWidth="1"/>
    <col min="3" max="3" width="18.140625" style="89" bestFit="1" customWidth="1"/>
    <col min="4" max="7" width="15.7109375" style="74" customWidth="1"/>
    <col min="8" max="8" width="17.5703125" style="74" customWidth="1"/>
    <col min="9" max="9" width="11.42578125" style="83"/>
  </cols>
  <sheetData>
    <row r="1" spans="1:9" ht="3" customHeight="1" x14ac:dyDescent="0.25"/>
    <row r="2" spans="1:9" ht="18.75" x14ac:dyDescent="0.3">
      <c r="A2" s="77" t="s">
        <v>318</v>
      </c>
      <c r="B2" s="77"/>
      <c r="C2" s="77"/>
      <c r="D2" s="77"/>
      <c r="E2" s="77"/>
      <c r="F2" s="77"/>
      <c r="G2" s="77"/>
      <c r="H2" s="77"/>
    </row>
    <row r="3" spans="1:9" ht="1.5" customHeight="1" x14ac:dyDescent="0.3">
      <c r="C3" s="79"/>
      <c r="D3" s="79"/>
      <c r="E3" s="79"/>
      <c r="F3" s="79"/>
      <c r="G3" s="80"/>
      <c r="H3" s="80"/>
    </row>
    <row r="4" spans="1:9" ht="18.75" x14ac:dyDescent="0.3">
      <c r="A4" s="77" t="s">
        <v>612</v>
      </c>
      <c r="B4" s="77"/>
      <c r="C4" s="77"/>
      <c r="D4" s="77"/>
      <c r="E4" s="77"/>
      <c r="F4" s="77"/>
      <c r="G4" s="77"/>
      <c r="H4" s="77"/>
    </row>
    <row r="5" spans="1:9" ht="18.75" x14ac:dyDescent="0.3">
      <c r="A5" s="77" t="s">
        <v>374</v>
      </c>
      <c r="B5" s="77"/>
      <c r="C5" s="77"/>
      <c r="D5" s="77"/>
      <c r="E5" s="77"/>
      <c r="F5" s="77"/>
      <c r="G5" s="77"/>
      <c r="H5" s="77"/>
    </row>
    <row r="6" spans="1:9" x14ac:dyDescent="0.25">
      <c r="B6"/>
      <c r="C6" s="83"/>
      <c r="D6" s="83"/>
      <c r="E6" s="83"/>
      <c r="F6" s="83"/>
      <c r="G6" s="83"/>
      <c r="H6" s="83"/>
    </row>
    <row r="7" spans="1:9" x14ac:dyDescent="0.25">
      <c r="B7"/>
      <c r="C7" s="83"/>
      <c r="D7" s="83"/>
      <c r="E7" s="83"/>
      <c r="F7" s="83"/>
      <c r="G7" s="83"/>
      <c r="H7" s="83"/>
    </row>
    <row r="8" spans="1:9" x14ac:dyDescent="0.25">
      <c r="A8" s="65"/>
      <c r="B8" s="65" t="s">
        <v>0</v>
      </c>
      <c r="C8" s="82" t="s">
        <v>1</v>
      </c>
      <c r="D8" s="82" t="s">
        <v>458</v>
      </c>
      <c r="E8" s="82" t="s">
        <v>1</v>
      </c>
      <c r="F8" s="82" t="s">
        <v>1</v>
      </c>
      <c r="G8" s="82" t="s">
        <v>1</v>
      </c>
      <c r="H8" s="82" t="s">
        <v>613</v>
      </c>
    </row>
    <row r="9" spans="1:9" x14ac:dyDescent="0.25">
      <c r="A9" s="65"/>
      <c r="B9" s="65"/>
      <c r="C9" s="82" t="s">
        <v>2</v>
      </c>
      <c r="D9" s="82" t="s">
        <v>460</v>
      </c>
      <c r="E9" s="82" t="s">
        <v>3</v>
      </c>
      <c r="F9" s="82" t="s">
        <v>4</v>
      </c>
      <c r="G9" s="82" t="s">
        <v>5</v>
      </c>
      <c r="H9" s="82"/>
    </row>
    <row r="10" spans="1:9" x14ac:dyDescent="0.25">
      <c r="A10" s="65"/>
      <c r="B10" s="65"/>
      <c r="C10" s="82">
        <v>-1</v>
      </c>
      <c r="D10" s="82">
        <v>-2</v>
      </c>
      <c r="E10" s="82" t="s">
        <v>461</v>
      </c>
      <c r="F10" s="82">
        <v>-4</v>
      </c>
      <c r="G10" s="82">
        <v>-5</v>
      </c>
      <c r="H10" s="82" t="s">
        <v>366</v>
      </c>
    </row>
    <row r="11" spans="1:9" x14ac:dyDescent="0.25">
      <c r="A11" s="65" t="s">
        <v>614</v>
      </c>
      <c r="B11" s="65" t="s">
        <v>615</v>
      </c>
      <c r="C11" s="82" t="s">
        <v>465</v>
      </c>
      <c r="D11" s="82" t="s">
        <v>465</v>
      </c>
      <c r="E11" s="82" t="s">
        <v>465</v>
      </c>
      <c r="F11" s="82" t="s">
        <v>465</v>
      </c>
      <c r="G11" s="82" t="s">
        <v>465</v>
      </c>
      <c r="H11" s="82" t="s">
        <v>465</v>
      </c>
    </row>
    <row r="12" spans="1:9" x14ac:dyDescent="0.25">
      <c r="B12"/>
      <c r="C12" s="83"/>
      <c r="D12" s="83"/>
      <c r="E12" s="83"/>
      <c r="F12" s="83"/>
      <c r="G12" s="83"/>
      <c r="H12" s="83"/>
    </row>
    <row r="13" spans="1:9" x14ac:dyDescent="0.25">
      <c r="A13"/>
      <c r="B13" t="s">
        <v>616</v>
      </c>
      <c r="C13" s="83">
        <v>451937423</v>
      </c>
      <c r="D13" s="83">
        <v>8272616.3899999997</v>
      </c>
      <c r="E13" s="83">
        <v>460210039.38999999</v>
      </c>
      <c r="F13" s="83">
        <v>294004163.13</v>
      </c>
      <c r="G13" s="83">
        <v>292787438.48000002</v>
      </c>
      <c r="H13" s="83">
        <v>166205876.25999999</v>
      </c>
      <c r="I13"/>
    </row>
    <row r="14" spans="1:9" x14ac:dyDescent="0.25">
      <c r="A14"/>
      <c r="B14" t="s">
        <v>617</v>
      </c>
      <c r="C14" s="83"/>
      <c r="D14" s="83"/>
      <c r="E14" s="83"/>
      <c r="F14" s="83"/>
      <c r="G14" s="83"/>
      <c r="H14" s="83"/>
      <c r="I14"/>
    </row>
    <row r="15" spans="1:9" x14ac:dyDescent="0.25">
      <c r="A15"/>
      <c r="B15" t="s">
        <v>618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/>
    </row>
    <row r="16" spans="1:9" x14ac:dyDescent="0.25">
      <c r="A16" t="s">
        <v>619</v>
      </c>
      <c r="B16" t="s">
        <v>620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/>
    </row>
    <row r="17" spans="1:9" x14ac:dyDescent="0.25">
      <c r="A17" t="s">
        <v>621</v>
      </c>
      <c r="B17" t="s">
        <v>622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/>
    </row>
    <row r="18" spans="1:9" x14ac:dyDescent="0.25">
      <c r="A18"/>
      <c r="B18" t="s">
        <v>623</v>
      </c>
      <c r="C18" s="83">
        <v>297699967.55000001</v>
      </c>
      <c r="D18" s="83">
        <v>2504138.7799999998</v>
      </c>
      <c r="E18" s="83">
        <v>300204106.32999998</v>
      </c>
      <c r="F18" s="83">
        <v>185413065.38</v>
      </c>
      <c r="G18" s="83">
        <v>184196340.72999999</v>
      </c>
      <c r="H18" s="83">
        <v>114791040.95</v>
      </c>
      <c r="I18"/>
    </row>
    <row r="19" spans="1:9" x14ac:dyDescent="0.25">
      <c r="A19" t="s">
        <v>624</v>
      </c>
      <c r="B19" t="s">
        <v>625</v>
      </c>
      <c r="C19" s="83">
        <v>100988645</v>
      </c>
      <c r="D19" s="83">
        <v>-12422896.73</v>
      </c>
      <c r="E19" s="83">
        <v>88565748.269999996</v>
      </c>
      <c r="F19" s="83">
        <v>60068999.009999998</v>
      </c>
      <c r="G19" s="83">
        <v>59654999</v>
      </c>
      <c r="H19" s="83">
        <v>28496749.260000002</v>
      </c>
      <c r="I19"/>
    </row>
    <row r="20" spans="1:9" x14ac:dyDescent="0.25">
      <c r="A20" t="s">
        <v>626</v>
      </c>
      <c r="B20" t="s">
        <v>627</v>
      </c>
      <c r="C20" s="83">
        <v>161250146.80000001</v>
      </c>
      <c r="D20" s="83">
        <v>20333102.219999999</v>
      </c>
      <c r="E20" s="83">
        <v>181583249.02000001</v>
      </c>
      <c r="F20" s="83">
        <v>109049019.17</v>
      </c>
      <c r="G20" s="83">
        <v>109049019.17</v>
      </c>
      <c r="H20" s="83">
        <v>72534229.849999994</v>
      </c>
      <c r="I20"/>
    </row>
    <row r="21" spans="1:9" x14ac:dyDescent="0.25">
      <c r="A21" t="s">
        <v>628</v>
      </c>
      <c r="B21" t="s">
        <v>629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/>
    </row>
    <row r="22" spans="1:9" x14ac:dyDescent="0.25">
      <c r="A22"/>
      <c r="B22" t="s">
        <v>630</v>
      </c>
      <c r="C22" s="83"/>
      <c r="D22" s="83"/>
      <c r="E22" s="83"/>
      <c r="F22" s="83"/>
      <c r="G22" s="83"/>
      <c r="H22" s="83"/>
      <c r="I22"/>
    </row>
    <row r="23" spans="1:9" x14ac:dyDescent="0.25">
      <c r="A23" t="s">
        <v>631</v>
      </c>
      <c r="B23" t="s">
        <v>632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/>
    </row>
    <row r="24" spans="1:9" x14ac:dyDescent="0.25">
      <c r="A24" t="s">
        <v>633</v>
      </c>
      <c r="B24" t="s">
        <v>634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/>
    </row>
    <row r="25" spans="1:9" x14ac:dyDescent="0.25">
      <c r="A25" t="s">
        <v>635</v>
      </c>
      <c r="B25" t="s">
        <v>636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/>
    </row>
    <row r="26" spans="1:9" x14ac:dyDescent="0.25">
      <c r="A26"/>
      <c r="B26" t="s">
        <v>637</v>
      </c>
      <c r="C26" s="83"/>
      <c r="D26" s="83"/>
      <c r="E26" s="83"/>
      <c r="F26" s="83"/>
      <c r="G26" s="83"/>
      <c r="H26" s="83"/>
      <c r="I26"/>
    </row>
    <row r="27" spans="1:9" x14ac:dyDescent="0.25">
      <c r="A27" t="s">
        <v>638</v>
      </c>
      <c r="B27" t="s">
        <v>639</v>
      </c>
      <c r="C27" s="83">
        <v>26394342.670000002</v>
      </c>
      <c r="D27" s="83">
        <v>-1077533.8400000001</v>
      </c>
      <c r="E27" s="83">
        <v>25316808.829999998</v>
      </c>
      <c r="F27" s="83">
        <v>13211429.08</v>
      </c>
      <c r="G27" s="83">
        <v>12408704.439999999</v>
      </c>
      <c r="H27" s="83">
        <v>12105379.75</v>
      </c>
      <c r="I27"/>
    </row>
    <row r="28" spans="1:9" x14ac:dyDescent="0.25">
      <c r="A28" t="s">
        <v>640</v>
      </c>
      <c r="B28" t="s">
        <v>641</v>
      </c>
      <c r="C28" s="83">
        <v>9066833.0800000001</v>
      </c>
      <c r="D28" s="83">
        <v>-4328532.87</v>
      </c>
      <c r="E28" s="83">
        <v>4738300.21</v>
      </c>
      <c r="F28" s="83">
        <v>3083618.12</v>
      </c>
      <c r="G28" s="83">
        <v>3083618.12</v>
      </c>
      <c r="H28" s="83">
        <v>1654682.09</v>
      </c>
      <c r="I28"/>
    </row>
    <row r="29" spans="1:9" x14ac:dyDescent="0.25">
      <c r="A29"/>
      <c r="B29" t="s">
        <v>642</v>
      </c>
      <c r="C29" s="83">
        <v>154237455.44999999</v>
      </c>
      <c r="D29" s="83">
        <v>5768477.6100000003</v>
      </c>
      <c r="E29" s="83">
        <v>160005933.06</v>
      </c>
      <c r="F29" s="83">
        <v>108591097.75</v>
      </c>
      <c r="G29" s="83">
        <v>108591097.75</v>
      </c>
      <c r="H29" s="83">
        <v>51414835.310000002</v>
      </c>
      <c r="I29"/>
    </row>
    <row r="30" spans="1:9" x14ac:dyDescent="0.25">
      <c r="A30" t="s">
        <v>643</v>
      </c>
      <c r="B30" t="s">
        <v>644</v>
      </c>
      <c r="C30" s="83">
        <v>115179570.2</v>
      </c>
      <c r="D30" s="83">
        <v>2332530.6</v>
      </c>
      <c r="E30" s="83">
        <v>117512100.8</v>
      </c>
      <c r="F30" s="83">
        <v>84326324.319999993</v>
      </c>
      <c r="G30" s="83">
        <v>84326324.319999993</v>
      </c>
      <c r="H30" s="83">
        <v>33185776.48</v>
      </c>
      <c r="I30"/>
    </row>
    <row r="31" spans="1:9" x14ac:dyDescent="0.25">
      <c r="A31"/>
      <c r="B31" t="s">
        <v>645</v>
      </c>
      <c r="C31" s="83"/>
      <c r="D31" s="83"/>
      <c r="E31" s="83"/>
      <c r="F31" s="83"/>
      <c r="G31" s="83"/>
      <c r="H31" s="83"/>
      <c r="I31"/>
    </row>
    <row r="32" spans="1:9" x14ac:dyDescent="0.25">
      <c r="A32" t="s">
        <v>646</v>
      </c>
      <c r="B32" t="s">
        <v>647</v>
      </c>
      <c r="C32" s="83">
        <v>39057885.25</v>
      </c>
      <c r="D32" s="83">
        <v>3435947.01</v>
      </c>
      <c r="E32" s="83">
        <v>42493832.259999998</v>
      </c>
      <c r="F32" s="83">
        <v>24264773.43</v>
      </c>
      <c r="G32" s="83">
        <v>24264773.43</v>
      </c>
      <c r="H32" s="83">
        <v>18229058.829999998</v>
      </c>
      <c r="I32"/>
    </row>
    <row r="33" spans="1:9" x14ac:dyDescent="0.25">
      <c r="A33"/>
      <c r="B33" t="s">
        <v>648</v>
      </c>
      <c r="C33" s="83"/>
      <c r="D33" s="83"/>
      <c r="E33" s="83"/>
      <c r="F33" s="83"/>
      <c r="G33" s="83"/>
      <c r="H33" s="83"/>
      <c r="I33"/>
    </row>
    <row r="34" spans="1:9" x14ac:dyDescent="0.25">
      <c r="A34" t="s">
        <v>649</v>
      </c>
      <c r="B34" t="s">
        <v>650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/>
    </row>
    <row r="35" spans="1:9" x14ac:dyDescent="0.25">
      <c r="A35"/>
      <c r="B35" t="s">
        <v>651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/>
    </row>
    <row r="36" spans="1:9" x14ac:dyDescent="0.25">
      <c r="A36" t="s">
        <v>652</v>
      </c>
      <c r="B36" t="s">
        <v>653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/>
    </row>
    <row r="37" spans="1:9" x14ac:dyDescent="0.25">
      <c r="A37"/>
      <c r="B37" t="s">
        <v>654</v>
      </c>
      <c r="C37" s="83"/>
      <c r="D37" s="83"/>
      <c r="E37" s="83"/>
      <c r="F37" s="83"/>
      <c r="G37" s="83"/>
      <c r="H37" s="83"/>
      <c r="I37"/>
    </row>
    <row r="38" spans="1:9" x14ac:dyDescent="0.25">
      <c r="A38" t="s">
        <v>655</v>
      </c>
      <c r="B38" t="s">
        <v>656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/>
    </row>
    <row r="39" spans="1:9" x14ac:dyDescent="0.25">
      <c r="A39"/>
      <c r="B39" t="s">
        <v>657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/>
    </row>
    <row r="40" spans="1:9" x14ac:dyDescent="0.25">
      <c r="A40" t="s">
        <v>658</v>
      </c>
      <c r="B40" t="s">
        <v>659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/>
    </row>
    <row r="41" spans="1:9" x14ac:dyDescent="0.25">
      <c r="A41" t="s">
        <v>660</v>
      </c>
      <c r="B41" t="s">
        <v>661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/>
    </row>
    <row r="42" spans="1:9" x14ac:dyDescent="0.25">
      <c r="A42" t="s">
        <v>662</v>
      </c>
      <c r="B42" t="s">
        <v>663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/>
    </row>
    <row r="43" spans="1:9" x14ac:dyDescent="0.25">
      <c r="A43" t="s">
        <v>664</v>
      </c>
      <c r="B43" t="s">
        <v>665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/>
    </row>
    <row r="44" spans="1:9" x14ac:dyDescent="0.25">
      <c r="A44"/>
      <c r="B44" t="s">
        <v>666</v>
      </c>
      <c r="C44" s="83"/>
      <c r="D44" s="83"/>
      <c r="E44" s="83"/>
      <c r="F44" s="83"/>
      <c r="G44" s="83"/>
      <c r="H44" s="83"/>
      <c r="I44"/>
    </row>
    <row r="45" spans="1:9" x14ac:dyDescent="0.25">
      <c r="A45"/>
      <c r="B45" t="s">
        <v>667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/>
    </row>
    <row r="46" spans="1:9" x14ac:dyDescent="0.25">
      <c r="A46" t="s">
        <v>668</v>
      </c>
      <c r="B46" t="s">
        <v>669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/>
    </row>
    <row r="47" spans="1:9" x14ac:dyDescent="0.25">
      <c r="A47"/>
      <c r="B47"/>
      <c r="C47" s="83"/>
      <c r="D47" s="83"/>
      <c r="E47" s="83"/>
      <c r="F47" s="83"/>
      <c r="G47" s="83"/>
      <c r="H47" s="83"/>
      <c r="I47"/>
    </row>
    <row r="48" spans="1:9" x14ac:dyDescent="0.25">
      <c r="A48" t="s">
        <v>670</v>
      </c>
      <c r="B48" t="s">
        <v>671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/>
    </row>
    <row r="49" spans="1:9" x14ac:dyDescent="0.25">
      <c r="A49"/>
      <c r="B49" t="s">
        <v>672</v>
      </c>
      <c r="C49" s="83"/>
      <c r="D49" s="83"/>
      <c r="E49" s="83"/>
      <c r="F49" s="83"/>
      <c r="G49" s="83"/>
      <c r="H49" s="83"/>
      <c r="I49"/>
    </row>
    <row r="50" spans="1:9" x14ac:dyDescent="0.25">
      <c r="A50"/>
      <c r="B50"/>
      <c r="C50" s="83"/>
      <c r="D50" s="83"/>
      <c r="E50" s="83"/>
      <c r="F50" s="83"/>
      <c r="G50" s="83"/>
      <c r="H50" s="83"/>
      <c r="I50"/>
    </row>
    <row r="51" spans="1:9" x14ac:dyDescent="0.25">
      <c r="A51" t="s">
        <v>673</v>
      </c>
      <c r="B51" t="s">
        <v>674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/>
    </row>
    <row r="52" spans="1:9" x14ac:dyDescent="0.25">
      <c r="A52"/>
      <c r="B52" t="s">
        <v>675</v>
      </c>
      <c r="C52" s="83"/>
      <c r="D52" s="83"/>
      <c r="E52" s="83"/>
      <c r="F52" s="83"/>
      <c r="G52" s="83"/>
      <c r="H52" s="83"/>
      <c r="I52"/>
    </row>
    <row r="53" spans="1:9" x14ac:dyDescent="0.25">
      <c r="A53"/>
      <c r="B53"/>
      <c r="C53" s="83"/>
      <c r="D53" s="83"/>
      <c r="E53" s="83"/>
      <c r="F53" s="83"/>
      <c r="G53" s="83"/>
      <c r="H53" s="83"/>
      <c r="I53"/>
    </row>
    <row r="54" spans="1:9" x14ac:dyDescent="0.25">
      <c r="A54" t="s">
        <v>676</v>
      </c>
      <c r="B54" t="s">
        <v>677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/>
    </row>
    <row r="55" spans="1:9" x14ac:dyDescent="0.25">
      <c r="A55"/>
      <c r="B55" t="s">
        <v>678</v>
      </c>
      <c r="C55" s="83"/>
      <c r="D55" s="83"/>
      <c r="E55" s="83"/>
      <c r="F55" s="83"/>
      <c r="G55" s="83"/>
      <c r="H55" s="83"/>
      <c r="I55"/>
    </row>
    <row r="56" spans="1:9" x14ac:dyDescent="0.25">
      <c r="A56"/>
      <c r="B56"/>
      <c r="C56" s="83" t="s">
        <v>531</v>
      </c>
      <c r="D56" s="83" t="s">
        <v>531</v>
      </c>
      <c r="E56" s="83" t="s">
        <v>531</v>
      </c>
      <c r="F56" s="83" t="s">
        <v>531</v>
      </c>
      <c r="G56" s="83" t="s">
        <v>531</v>
      </c>
      <c r="H56" s="83" t="s">
        <v>531</v>
      </c>
      <c r="I56"/>
    </row>
    <row r="57" spans="1:9" x14ac:dyDescent="0.25">
      <c r="A57"/>
      <c r="B57" t="s">
        <v>532</v>
      </c>
      <c r="C57" s="83">
        <v>451937423</v>
      </c>
      <c r="D57" s="83">
        <v>8272616.3899999997</v>
      </c>
      <c r="E57" s="83">
        <v>460210039.38999999</v>
      </c>
      <c r="F57" s="83">
        <v>294004163.13</v>
      </c>
      <c r="G57" s="83">
        <v>292787438.48000002</v>
      </c>
      <c r="H57" s="83">
        <v>166205876.25999999</v>
      </c>
      <c r="I57"/>
    </row>
    <row r="58" spans="1:9" x14ac:dyDescent="0.25">
      <c r="A58"/>
      <c r="B58"/>
      <c r="C58" s="83" t="s">
        <v>531</v>
      </c>
      <c r="D58" s="83" t="s">
        <v>531</v>
      </c>
      <c r="E58" s="83" t="s">
        <v>531</v>
      </c>
      <c r="F58" s="83" t="s">
        <v>531</v>
      </c>
      <c r="G58" s="83" t="s">
        <v>531</v>
      </c>
      <c r="H58" s="83" t="s">
        <v>531</v>
      </c>
      <c r="I58"/>
    </row>
    <row r="59" spans="1:9" x14ac:dyDescent="0.25">
      <c r="A59"/>
      <c r="I59" s="74"/>
    </row>
    <row r="60" spans="1:9" x14ac:dyDescent="0.25">
      <c r="A60"/>
      <c r="I60" s="74"/>
    </row>
    <row r="61" spans="1:9" x14ac:dyDescent="0.25">
      <c r="A61"/>
      <c r="I61" s="74"/>
    </row>
    <row r="62" spans="1:9" x14ac:dyDescent="0.25">
      <c r="A62"/>
      <c r="B62"/>
      <c r="C62" s="83"/>
      <c r="D62" s="83"/>
      <c r="E62" s="83"/>
      <c r="F62" s="83"/>
      <c r="G62" s="83"/>
      <c r="H62" s="83"/>
      <c r="I62" s="74"/>
    </row>
    <row r="63" spans="1:9" x14ac:dyDescent="0.25">
      <c r="A63"/>
      <c r="B63"/>
      <c r="C63" s="83"/>
      <c r="D63" s="83"/>
      <c r="E63" s="83"/>
      <c r="F63" s="83"/>
      <c r="G63" s="83"/>
      <c r="H63" s="83"/>
      <c r="I63" s="74"/>
    </row>
    <row r="64" spans="1:9" x14ac:dyDescent="0.25">
      <c r="A64"/>
      <c r="B64"/>
      <c r="C64" s="83"/>
      <c r="D64" s="83"/>
      <c r="E64" s="83"/>
      <c r="F64" s="83"/>
      <c r="G64" s="83"/>
      <c r="H64" s="83"/>
      <c r="I64" s="74"/>
    </row>
    <row r="65" spans="1:9" x14ac:dyDescent="0.25">
      <c r="A65"/>
      <c r="B65"/>
      <c r="C65" s="83"/>
      <c r="D65" s="83"/>
      <c r="E65" s="83"/>
      <c r="F65" s="83"/>
      <c r="G65" s="83"/>
      <c r="H65" s="83"/>
      <c r="I65" s="74"/>
    </row>
    <row r="66" spans="1:9" x14ac:dyDescent="0.25">
      <c r="A66"/>
      <c r="B66"/>
      <c r="C66" s="83"/>
      <c r="D66" s="83"/>
      <c r="E66" s="83"/>
      <c r="F66" s="83"/>
      <c r="G66" s="83"/>
      <c r="H66" s="83"/>
      <c r="I66" s="74"/>
    </row>
    <row r="67" spans="1:9" x14ac:dyDescent="0.25">
      <c r="A67"/>
      <c r="B67"/>
      <c r="C67" s="83"/>
      <c r="D67" s="83"/>
      <c r="E67" s="83"/>
      <c r="F67" s="83"/>
      <c r="G67" s="83"/>
      <c r="H67" s="83"/>
      <c r="I67" s="74"/>
    </row>
    <row r="68" spans="1:9" x14ac:dyDescent="0.25">
      <c r="A68"/>
      <c r="B68"/>
      <c r="C68" s="83"/>
      <c r="D68" s="83"/>
      <c r="E68" s="83"/>
      <c r="F68" s="83"/>
      <c r="G68" s="83"/>
      <c r="H68" s="83"/>
      <c r="I68" s="74"/>
    </row>
    <row r="69" spans="1:9" x14ac:dyDescent="0.25">
      <c r="A69"/>
      <c r="B69"/>
      <c r="C69" s="83"/>
      <c r="D69" s="83"/>
      <c r="E69" s="83"/>
      <c r="F69" s="83"/>
      <c r="G69" s="83"/>
      <c r="H69" s="83"/>
      <c r="I69" s="74"/>
    </row>
    <row r="70" spans="1:9" x14ac:dyDescent="0.25">
      <c r="A70"/>
      <c r="B70"/>
      <c r="C70" s="83"/>
      <c r="D70" s="83"/>
      <c r="E70" s="83"/>
      <c r="F70" s="83"/>
      <c r="G70" s="83"/>
      <c r="H70" s="83"/>
      <c r="I70" s="74"/>
    </row>
    <row r="71" spans="1:9" x14ac:dyDescent="0.25">
      <c r="A71"/>
      <c r="B71"/>
      <c r="C71" s="83"/>
      <c r="D71" s="83"/>
      <c r="E71" s="83"/>
      <c r="F71" s="83"/>
      <c r="G71" s="83"/>
      <c r="H71" s="83"/>
      <c r="I71" s="74"/>
    </row>
    <row r="72" spans="1:9" x14ac:dyDescent="0.25">
      <c r="A72"/>
      <c r="B72"/>
      <c r="C72" s="83"/>
      <c r="D72" s="83"/>
      <c r="E72" s="83"/>
      <c r="F72" s="83"/>
      <c r="G72" s="83"/>
      <c r="H72" s="83"/>
      <c r="I72" s="74"/>
    </row>
    <row r="73" spans="1:9" x14ac:dyDescent="0.25">
      <c r="A73"/>
      <c r="B73"/>
      <c r="C73" s="83"/>
      <c r="D73" s="83"/>
      <c r="E73" s="83"/>
      <c r="F73" s="83"/>
      <c r="G73" s="83"/>
      <c r="H73" s="83"/>
      <c r="I73" s="74"/>
    </row>
    <row r="74" spans="1:9" x14ac:dyDescent="0.25">
      <c r="A74"/>
      <c r="B74"/>
      <c r="C74" s="83"/>
      <c r="D74" s="83"/>
      <c r="E74" s="83"/>
      <c r="F74" s="83"/>
      <c r="G74" s="83"/>
      <c r="H74" s="83"/>
      <c r="I74" s="74"/>
    </row>
    <row r="75" spans="1:9" x14ac:dyDescent="0.25">
      <c r="A75"/>
      <c r="B75"/>
      <c r="C75" s="83"/>
      <c r="D75" s="83"/>
      <c r="E75" s="83"/>
      <c r="F75" s="83"/>
      <c r="G75" s="83"/>
      <c r="H75" s="83"/>
      <c r="I75" s="74"/>
    </row>
    <row r="76" spans="1:9" x14ac:dyDescent="0.25">
      <c r="A76"/>
      <c r="B76"/>
      <c r="C76" s="83"/>
      <c r="D76" s="83"/>
      <c r="E76" s="83"/>
      <c r="F76" s="83"/>
      <c r="G76" s="83"/>
      <c r="H76" s="83"/>
      <c r="I76" s="74"/>
    </row>
    <row r="77" spans="1:9" x14ac:dyDescent="0.25">
      <c r="A77"/>
      <c r="B77"/>
      <c r="C77" s="83"/>
      <c r="D77" s="83"/>
      <c r="E77" s="83"/>
      <c r="F77" s="83"/>
      <c r="G77" s="83"/>
      <c r="H77" s="83"/>
      <c r="I77" s="74"/>
    </row>
    <row r="78" spans="1:9" x14ac:dyDescent="0.25">
      <c r="A78"/>
      <c r="B78"/>
      <c r="C78" s="83"/>
      <c r="D78" s="83"/>
      <c r="E78" s="83"/>
      <c r="F78" s="83"/>
      <c r="G78" s="83"/>
      <c r="H78" s="83"/>
      <c r="I78" s="74"/>
    </row>
    <row r="79" spans="1:9" x14ac:dyDescent="0.25">
      <c r="A79"/>
      <c r="B79"/>
      <c r="C79" s="83"/>
      <c r="D79" s="83"/>
      <c r="E79" s="83"/>
      <c r="F79" s="83"/>
      <c r="G79" s="83"/>
      <c r="H79" s="83"/>
      <c r="I79" s="74"/>
    </row>
    <row r="80" spans="1:9" x14ac:dyDescent="0.25">
      <c r="A80"/>
      <c r="B80"/>
      <c r="C80" s="83"/>
      <c r="D80" s="83"/>
      <c r="E80" s="83"/>
      <c r="F80" s="83"/>
      <c r="G80" s="83"/>
      <c r="H80" s="83"/>
      <c r="I80" s="74"/>
    </row>
    <row r="81" spans="1:9" x14ac:dyDescent="0.25">
      <c r="A81"/>
      <c r="B81"/>
      <c r="C81" s="83"/>
      <c r="D81" s="83"/>
      <c r="E81" s="83"/>
      <c r="F81" s="83"/>
      <c r="G81" s="83"/>
      <c r="H81" s="83"/>
      <c r="I81" s="74"/>
    </row>
    <row r="82" spans="1:9" x14ac:dyDescent="0.25">
      <c r="A82"/>
      <c r="B82"/>
      <c r="C82" s="83"/>
      <c r="D82" s="83"/>
      <c r="E82" s="83"/>
      <c r="F82" s="83"/>
      <c r="G82" s="83"/>
      <c r="H82" s="83"/>
      <c r="I82" s="74"/>
    </row>
    <row r="83" spans="1:9" x14ac:dyDescent="0.25">
      <c r="A83"/>
      <c r="B83"/>
      <c r="C83" s="83"/>
      <c r="D83" s="83"/>
      <c r="E83" s="83"/>
      <c r="F83" s="83"/>
      <c r="G83" s="83"/>
      <c r="H83" s="83"/>
      <c r="I83" s="74"/>
    </row>
    <row r="84" spans="1:9" x14ac:dyDescent="0.25">
      <c r="A84"/>
      <c r="B84"/>
      <c r="C84" s="83"/>
      <c r="D84" s="83"/>
      <c r="E84" s="83"/>
      <c r="F84" s="83"/>
      <c r="G84" s="83"/>
      <c r="H84" s="83"/>
      <c r="I84" s="74"/>
    </row>
    <row r="85" spans="1:9" x14ac:dyDescent="0.25">
      <c r="A85"/>
      <c r="B85"/>
      <c r="C85" s="83"/>
      <c r="D85" s="83"/>
      <c r="E85" s="83"/>
      <c r="F85" s="83"/>
      <c r="G85" s="83"/>
      <c r="H85" s="83"/>
      <c r="I85" s="74"/>
    </row>
    <row r="86" spans="1:9" x14ac:dyDescent="0.25">
      <c r="A86"/>
      <c r="B86"/>
      <c r="C86" s="83"/>
      <c r="D86" s="83"/>
      <c r="E86" s="83"/>
      <c r="F86" s="83"/>
      <c r="G86" s="83"/>
      <c r="H86" s="83"/>
      <c r="I86" s="74"/>
    </row>
    <row r="87" spans="1:9" x14ac:dyDescent="0.25">
      <c r="A87"/>
      <c r="B87"/>
      <c r="C87" s="83"/>
      <c r="D87" s="83"/>
      <c r="E87" s="83"/>
      <c r="F87" s="83"/>
      <c r="G87" s="83"/>
      <c r="H87" s="83"/>
      <c r="I87" s="74"/>
    </row>
    <row r="88" spans="1:9" x14ac:dyDescent="0.25">
      <c r="A88"/>
      <c r="B88"/>
      <c r="C88" s="83"/>
      <c r="D88" s="83"/>
      <c r="E88" s="83"/>
      <c r="F88" s="83"/>
      <c r="G88" s="83"/>
      <c r="H88" s="83"/>
      <c r="I88" s="74"/>
    </row>
    <row r="89" spans="1:9" x14ac:dyDescent="0.25">
      <c r="A89"/>
      <c r="B89"/>
      <c r="C89" s="83"/>
      <c r="D89" s="83"/>
      <c r="E89" s="83"/>
      <c r="F89" s="83"/>
      <c r="G89" s="83"/>
      <c r="H89" s="83"/>
      <c r="I89" s="74"/>
    </row>
    <row r="90" spans="1:9" x14ac:dyDescent="0.25">
      <c r="A90"/>
      <c r="B90"/>
      <c r="C90" s="83"/>
      <c r="D90" s="83"/>
      <c r="E90" s="83"/>
      <c r="F90" s="83"/>
      <c r="G90" s="83"/>
      <c r="H90" s="83"/>
      <c r="I90" s="74"/>
    </row>
    <row r="91" spans="1:9" x14ac:dyDescent="0.25">
      <c r="A91"/>
      <c r="B91"/>
      <c r="C91" s="83"/>
      <c r="D91" s="83"/>
      <c r="E91" s="83"/>
      <c r="F91" s="83"/>
      <c r="G91" s="83"/>
      <c r="H91" s="83"/>
      <c r="I91" s="74"/>
    </row>
    <row r="92" spans="1:9" x14ac:dyDescent="0.25">
      <c r="A92"/>
      <c r="B92"/>
      <c r="C92" s="83"/>
      <c r="D92" s="83"/>
      <c r="E92" s="83"/>
      <c r="F92" s="83"/>
      <c r="G92" s="83"/>
      <c r="H92" s="83"/>
      <c r="I92" s="74"/>
    </row>
    <row r="93" spans="1:9" x14ac:dyDescent="0.25">
      <c r="A93"/>
      <c r="B93"/>
      <c r="C93" s="83"/>
      <c r="D93" s="83"/>
      <c r="E93" s="83"/>
      <c r="F93" s="83"/>
      <c r="G93" s="83"/>
      <c r="H93" s="83"/>
      <c r="I93" s="74"/>
    </row>
    <row r="94" spans="1:9" x14ac:dyDescent="0.25">
      <c r="A94"/>
      <c r="B94"/>
      <c r="C94" s="83"/>
      <c r="D94" s="83"/>
      <c r="E94" s="83"/>
      <c r="F94" s="83"/>
      <c r="G94" s="83"/>
      <c r="H94" s="83"/>
      <c r="I94" s="74"/>
    </row>
    <row r="95" spans="1:9" x14ac:dyDescent="0.25">
      <c r="A95"/>
      <c r="B95"/>
      <c r="C95" s="83"/>
      <c r="D95" s="83"/>
      <c r="E95" s="83"/>
      <c r="F95" s="83"/>
      <c r="G95" s="83"/>
      <c r="H95" s="83"/>
      <c r="I95" s="74"/>
    </row>
    <row r="96" spans="1:9" x14ac:dyDescent="0.25">
      <c r="A96"/>
      <c r="B96"/>
      <c r="C96" s="83"/>
      <c r="D96" s="83"/>
      <c r="E96" s="83"/>
      <c r="F96" s="83"/>
      <c r="G96" s="83"/>
      <c r="H96" s="83"/>
      <c r="I96" s="74"/>
    </row>
    <row r="97" spans="1:9" x14ac:dyDescent="0.25">
      <c r="A97"/>
      <c r="B97"/>
      <c r="C97" s="83"/>
      <c r="D97" s="83"/>
      <c r="E97" s="83"/>
      <c r="F97" s="83"/>
      <c r="G97" s="83"/>
      <c r="H97" s="83"/>
      <c r="I97" s="74"/>
    </row>
    <row r="98" spans="1:9" x14ac:dyDescent="0.25">
      <c r="A98"/>
      <c r="B98"/>
      <c r="C98" s="83"/>
      <c r="D98" s="83"/>
      <c r="E98" s="83"/>
      <c r="F98" s="83"/>
      <c r="G98" s="83"/>
      <c r="H98" s="83"/>
      <c r="I98" s="74"/>
    </row>
    <row r="99" spans="1:9" x14ac:dyDescent="0.25">
      <c r="A99"/>
      <c r="B99"/>
      <c r="C99" s="83"/>
      <c r="D99" s="83"/>
      <c r="E99" s="83"/>
      <c r="F99" s="83"/>
      <c r="G99" s="83"/>
      <c r="H99" s="83"/>
      <c r="I99" s="74"/>
    </row>
    <row r="100" spans="1:9" x14ac:dyDescent="0.25">
      <c r="A100"/>
      <c r="B100"/>
      <c r="C100" s="83"/>
      <c r="D100" s="83"/>
      <c r="E100" s="83"/>
      <c r="F100" s="83"/>
      <c r="G100" s="83"/>
      <c r="H100" s="83"/>
      <c r="I100" s="74"/>
    </row>
    <row r="101" spans="1:9" x14ac:dyDescent="0.25">
      <c r="A101"/>
      <c r="B101"/>
      <c r="C101" s="83"/>
      <c r="D101" s="83"/>
      <c r="E101" s="83"/>
      <c r="F101" s="83"/>
      <c r="G101" s="83"/>
      <c r="H101" s="83"/>
      <c r="I101" s="74"/>
    </row>
    <row r="102" spans="1:9" x14ac:dyDescent="0.25">
      <c r="A102"/>
      <c r="B102"/>
      <c r="C102" s="83"/>
      <c r="D102" s="83"/>
      <c r="E102" s="83"/>
      <c r="F102" s="83"/>
      <c r="G102" s="83"/>
      <c r="H102" s="83"/>
      <c r="I102" s="74"/>
    </row>
    <row r="103" spans="1:9" x14ac:dyDescent="0.25">
      <c r="A103"/>
      <c r="B103"/>
      <c r="C103" s="83"/>
      <c r="D103" s="83"/>
      <c r="E103" s="83"/>
      <c r="F103" s="83"/>
      <c r="G103" s="83"/>
      <c r="H103" s="83"/>
      <c r="I103" s="74"/>
    </row>
    <row r="104" spans="1:9" x14ac:dyDescent="0.25">
      <c r="A104"/>
      <c r="B104"/>
      <c r="C104" s="83"/>
      <c r="D104" s="83"/>
      <c r="E104" s="83"/>
      <c r="F104" s="83"/>
      <c r="G104" s="83"/>
      <c r="H104" s="83"/>
      <c r="I104" s="74"/>
    </row>
    <row r="105" spans="1:9" x14ac:dyDescent="0.25">
      <c r="A105"/>
      <c r="B105"/>
      <c r="C105" s="83"/>
      <c r="D105" s="83"/>
      <c r="E105" s="83"/>
      <c r="F105" s="83"/>
      <c r="G105" s="83"/>
      <c r="H105" s="83"/>
      <c r="I105" s="74"/>
    </row>
    <row r="106" spans="1:9" x14ac:dyDescent="0.25">
      <c r="A106"/>
      <c r="B106"/>
      <c r="C106" s="83"/>
      <c r="D106" s="83"/>
      <c r="E106" s="83"/>
      <c r="F106" s="83"/>
      <c r="G106" s="83"/>
      <c r="H106" s="83"/>
      <c r="I106" s="74"/>
    </row>
    <row r="107" spans="1:9" x14ac:dyDescent="0.25">
      <c r="A107"/>
      <c r="B107"/>
      <c r="C107" s="83"/>
      <c r="D107" s="83"/>
      <c r="E107" s="83"/>
      <c r="F107" s="83"/>
      <c r="G107" s="83"/>
      <c r="H107" s="83"/>
      <c r="I107" s="74"/>
    </row>
    <row r="108" spans="1:9" x14ac:dyDescent="0.25">
      <c r="A108"/>
      <c r="B108"/>
      <c r="C108" s="83"/>
      <c r="D108" s="83"/>
      <c r="E108" s="83"/>
      <c r="F108" s="83"/>
      <c r="G108" s="83"/>
      <c r="H108" s="83"/>
      <c r="I108" s="74"/>
    </row>
    <row r="109" spans="1:9" x14ac:dyDescent="0.25">
      <c r="A109"/>
      <c r="B109"/>
      <c r="C109" s="83"/>
      <c r="D109" s="83"/>
      <c r="E109" s="83"/>
      <c r="F109" s="83"/>
      <c r="G109" s="83"/>
      <c r="H109" s="83"/>
      <c r="I109" s="74"/>
    </row>
    <row r="110" spans="1:9" x14ac:dyDescent="0.25">
      <c r="A110"/>
      <c r="B110"/>
      <c r="C110" s="83"/>
      <c r="D110" s="83"/>
      <c r="E110" s="83"/>
      <c r="F110" s="83"/>
      <c r="G110" s="83"/>
      <c r="H110" s="83"/>
      <c r="I110" s="74"/>
    </row>
    <row r="111" spans="1:9" x14ac:dyDescent="0.25">
      <c r="A111"/>
      <c r="B111"/>
      <c r="C111" s="83"/>
      <c r="D111" s="83"/>
      <c r="E111" s="83"/>
      <c r="F111" s="83"/>
      <c r="G111" s="83"/>
      <c r="H111" s="83"/>
      <c r="I111" s="74"/>
    </row>
    <row r="112" spans="1:9" x14ac:dyDescent="0.25">
      <c r="A112"/>
      <c r="B112"/>
      <c r="C112" s="83"/>
      <c r="D112" s="83"/>
      <c r="E112" s="83"/>
      <c r="F112" s="83"/>
      <c r="G112" s="83"/>
      <c r="H112" s="83"/>
      <c r="I112" s="74"/>
    </row>
    <row r="113" spans="1:9" x14ac:dyDescent="0.25">
      <c r="A113"/>
      <c r="B113"/>
      <c r="C113" s="83"/>
      <c r="D113" s="83"/>
      <c r="E113" s="83"/>
      <c r="F113" s="83"/>
      <c r="G113" s="83"/>
      <c r="H113" s="83"/>
      <c r="I113" s="74"/>
    </row>
    <row r="114" spans="1:9" x14ac:dyDescent="0.25">
      <c r="A114"/>
      <c r="B114"/>
      <c r="C114" s="83"/>
      <c r="D114" s="83"/>
      <c r="E114" s="83"/>
      <c r="F114" s="83"/>
      <c r="G114" s="83"/>
      <c r="H114" s="83"/>
      <c r="I114" s="74"/>
    </row>
    <row r="115" spans="1:9" x14ac:dyDescent="0.25">
      <c r="A115"/>
      <c r="B115"/>
      <c r="C115" s="83"/>
      <c r="D115" s="83"/>
      <c r="E115" s="83"/>
      <c r="F115" s="83"/>
      <c r="G115" s="83"/>
      <c r="H115" s="83"/>
      <c r="I115" s="74"/>
    </row>
    <row r="116" spans="1:9" x14ac:dyDescent="0.25">
      <c r="A116"/>
      <c r="B116"/>
      <c r="C116" s="83"/>
      <c r="D116" s="83"/>
      <c r="E116" s="83"/>
      <c r="F116" s="83"/>
      <c r="G116" s="83"/>
      <c r="H116" s="83"/>
      <c r="I116" s="74"/>
    </row>
    <row r="117" spans="1:9" x14ac:dyDescent="0.25">
      <c r="A117"/>
      <c r="B117"/>
      <c r="C117" s="83"/>
      <c r="D117" s="83"/>
      <c r="E117" s="83"/>
      <c r="F117" s="83"/>
      <c r="G117" s="83"/>
      <c r="H117" s="83"/>
      <c r="I117" s="74"/>
    </row>
    <row r="118" spans="1:9" x14ac:dyDescent="0.25">
      <c r="A118"/>
      <c r="B118"/>
      <c r="C118" s="83"/>
      <c r="D118" s="83"/>
      <c r="E118" s="83"/>
      <c r="F118" s="83"/>
      <c r="G118" s="83"/>
      <c r="H118" s="83"/>
      <c r="I118" s="74"/>
    </row>
    <row r="119" spans="1:9" x14ac:dyDescent="0.25">
      <c r="A119"/>
      <c r="B119"/>
      <c r="C119" s="83"/>
      <c r="D119" s="83"/>
      <c r="E119" s="83"/>
      <c r="F119" s="83"/>
      <c r="G119" s="83"/>
      <c r="H119" s="83"/>
      <c r="I119" s="74"/>
    </row>
    <row r="120" spans="1:9" x14ac:dyDescent="0.25">
      <c r="A120"/>
      <c r="B120"/>
      <c r="C120" s="83"/>
      <c r="D120" s="83"/>
      <c r="E120" s="83"/>
      <c r="F120" s="83"/>
      <c r="G120" s="83"/>
      <c r="H120" s="83"/>
      <c r="I120" s="74"/>
    </row>
    <row r="121" spans="1:9" x14ac:dyDescent="0.25">
      <c r="A121"/>
      <c r="B121"/>
      <c r="C121" s="83"/>
      <c r="D121" s="83"/>
      <c r="E121" s="83"/>
      <c r="F121" s="83"/>
      <c r="G121" s="83"/>
      <c r="H121" s="83"/>
      <c r="I121" s="74"/>
    </row>
    <row r="122" spans="1:9" x14ac:dyDescent="0.25">
      <c r="A122"/>
      <c r="B122"/>
      <c r="C122" s="83"/>
      <c r="D122" s="83"/>
      <c r="E122" s="83"/>
      <c r="F122" s="83"/>
      <c r="G122" s="83"/>
      <c r="H122" s="83"/>
      <c r="I122" s="74"/>
    </row>
    <row r="123" spans="1:9" x14ac:dyDescent="0.25">
      <c r="A123"/>
      <c r="B123"/>
      <c r="C123" s="83"/>
      <c r="D123" s="83"/>
      <c r="E123" s="83"/>
      <c r="F123" s="83"/>
      <c r="G123" s="83"/>
      <c r="H123" s="83"/>
      <c r="I123" s="74"/>
    </row>
    <row r="124" spans="1:9" x14ac:dyDescent="0.25">
      <c r="A124"/>
      <c r="B124"/>
      <c r="C124" s="83"/>
      <c r="D124" s="83"/>
      <c r="E124" s="83"/>
      <c r="F124" s="83"/>
      <c r="G124" s="83"/>
      <c r="H124" s="83"/>
      <c r="I124" s="74"/>
    </row>
    <row r="125" spans="1:9" x14ac:dyDescent="0.25">
      <c r="A125"/>
      <c r="B125"/>
      <c r="C125" s="83"/>
      <c r="D125" s="83"/>
      <c r="E125" s="83"/>
      <c r="F125" s="83"/>
      <c r="G125" s="83"/>
      <c r="H125" s="83"/>
      <c r="I125" s="74"/>
    </row>
    <row r="126" spans="1:9" x14ac:dyDescent="0.25">
      <c r="A126"/>
      <c r="B126"/>
      <c r="C126" s="83"/>
      <c r="D126" s="83"/>
      <c r="E126" s="83"/>
      <c r="F126" s="83"/>
      <c r="G126" s="83"/>
      <c r="H126" s="83"/>
      <c r="I126" s="74"/>
    </row>
    <row r="127" spans="1:9" x14ac:dyDescent="0.25">
      <c r="A127"/>
      <c r="B127"/>
      <c r="C127" s="83"/>
      <c r="D127" s="83"/>
      <c r="E127" s="83"/>
      <c r="F127" s="83"/>
      <c r="G127" s="83"/>
      <c r="H127" s="83"/>
      <c r="I127" s="74"/>
    </row>
    <row r="128" spans="1:9" x14ac:dyDescent="0.25">
      <c r="A128"/>
      <c r="B128"/>
      <c r="C128" s="83"/>
      <c r="D128" s="83"/>
      <c r="E128" s="83"/>
      <c r="F128" s="83"/>
      <c r="G128" s="83"/>
      <c r="H128" s="83"/>
      <c r="I128" s="74"/>
    </row>
    <row r="129" spans="1:9" x14ac:dyDescent="0.25">
      <c r="A129"/>
      <c r="B129"/>
      <c r="C129" s="83"/>
      <c r="D129" s="83"/>
      <c r="E129" s="83"/>
      <c r="F129" s="83"/>
      <c r="G129" s="83"/>
      <c r="H129" s="83"/>
      <c r="I129" s="74"/>
    </row>
    <row r="130" spans="1:9" x14ac:dyDescent="0.25">
      <c r="A130"/>
      <c r="B130"/>
      <c r="C130" s="83"/>
      <c r="D130" s="83"/>
      <c r="E130" s="83"/>
      <c r="F130" s="83"/>
      <c r="G130" s="83"/>
      <c r="H130" s="83"/>
      <c r="I130" s="74"/>
    </row>
    <row r="131" spans="1:9" x14ac:dyDescent="0.25">
      <c r="A131"/>
      <c r="B131"/>
      <c r="C131" s="83"/>
      <c r="D131" s="83"/>
      <c r="E131" s="83"/>
      <c r="F131" s="83"/>
      <c r="G131" s="83"/>
      <c r="H131" s="83"/>
      <c r="I131" s="74"/>
    </row>
    <row r="132" spans="1:9" x14ac:dyDescent="0.25">
      <c r="A132"/>
      <c r="B132"/>
      <c r="C132" s="83"/>
      <c r="D132" s="83"/>
      <c r="E132" s="83"/>
      <c r="F132" s="83"/>
      <c r="G132" s="83"/>
      <c r="H132" s="83"/>
      <c r="I132" s="74"/>
    </row>
    <row r="133" spans="1:9" x14ac:dyDescent="0.25">
      <c r="A133"/>
      <c r="B133"/>
      <c r="C133" s="83"/>
      <c r="D133" s="83"/>
      <c r="E133" s="83"/>
      <c r="F133" s="83"/>
      <c r="G133" s="83"/>
      <c r="H133" s="83"/>
      <c r="I133" s="74"/>
    </row>
    <row r="134" spans="1:9" x14ac:dyDescent="0.25">
      <c r="A134"/>
      <c r="B134"/>
      <c r="C134" s="83"/>
      <c r="D134" s="83"/>
      <c r="E134" s="83"/>
      <c r="F134" s="83"/>
      <c r="G134" s="83"/>
      <c r="H134" s="83"/>
      <c r="I134" s="74"/>
    </row>
    <row r="135" spans="1:9" x14ac:dyDescent="0.25">
      <c r="A135"/>
      <c r="B135"/>
      <c r="C135" s="83"/>
      <c r="D135" s="83"/>
      <c r="E135" s="83"/>
      <c r="F135" s="83"/>
      <c r="G135" s="83"/>
      <c r="H135" s="83"/>
      <c r="I135" s="74"/>
    </row>
    <row r="136" spans="1:9" x14ac:dyDescent="0.25">
      <c r="A136"/>
      <c r="B136"/>
      <c r="C136" s="83"/>
      <c r="D136" s="83"/>
      <c r="E136" s="83"/>
      <c r="F136" s="83"/>
      <c r="G136" s="83"/>
      <c r="H136" s="83"/>
      <c r="I136" s="74"/>
    </row>
    <row r="137" spans="1:9" x14ac:dyDescent="0.25">
      <c r="A137"/>
      <c r="B137"/>
      <c r="C137" s="83"/>
      <c r="D137" s="83"/>
      <c r="E137" s="83"/>
      <c r="F137" s="83"/>
      <c r="G137" s="83"/>
      <c r="H137" s="83"/>
      <c r="I137" s="74"/>
    </row>
    <row r="138" spans="1:9" x14ac:dyDescent="0.25">
      <c r="A138"/>
      <c r="B138"/>
      <c r="C138" s="83"/>
      <c r="D138" s="83"/>
      <c r="E138" s="83"/>
      <c r="F138" s="83"/>
      <c r="G138" s="83"/>
      <c r="H138" s="83"/>
      <c r="I138" s="74"/>
    </row>
    <row r="139" spans="1:9" x14ac:dyDescent="0.25">
      <c r="A139"/>
      <c r="B139"/>
      <c r="C139" s="83"/>
      <c r="D139" s="83"/>
      <c r="E139" s="83"/>
      <c r="F139" s="83"/>
      <c r="G139" s="83"/>
      <c r="H139" s="83"/>
      <c r="I139" s="74"/>
    </row>
    <row r="140" spans="1:9" x14ac:dyDescent="0.25">
      <c r="A140"/>
      <c r="B140"/>
      <c r="C140" s="83"/>
      <c r="D140" s="83"/>
      <c r="E140" s="83"/>
      <c r="F140" s="83"/>
      <c r="G140" s="83"/>
      <c r="H140" s="83"/>
      <c r="I140" s="74"/>
    </row>
    <row r="141" spans="1:9" x14ac:dyDescent="0.25">
      <c r="A141"/>
      <c r="B141"/>
      <c r="C141" s="83"/>
      <c r="D141" s="83"/>
      <c r="E141" s="83"/>
      <c r="F141" s="83"/>
      <c r="G141" s="83"/>
      <c r="H141" s="83"/>
      <c r="I141" s="74"/>
    </row>
    <row r="142" spans="1:9" x14ac:dyDescent="0.25">
      <c r="A142"/>
      <c r="B142"/>
      <c r="C142" s="83"/>
      <c r="D142" s="83"/>
      <c r="E142" s="83"/>
      <c r="F142" s="83"/>
      <c r="G142" s="83"/>
      <c r="H142" s="83"/>
      <c r="I142" s="74"/>
    </row>
    <row r="143" spans="1:9" x14ac:dyDescent="0.25">
      <c r="A143"/>
      <c r="B143"/>
      <c r="C143" s="83"/>
      <c r="D143" s="83"/>
      <c r="E143" s="83"/>
      <c r="F143" s="83"/>
      <c r="G143" s="83"/>
      <c r="H143" s="83"/>
      <c r="I143" s="74"/>
    </row>
    <row r="144" spans="1:9" x14ac:dyDescent="0.25">
      <c r="A144"/>
      <c r="B144"/>
      <c r="C144" s="83"/>
      <c r="D144" s="83"/>
      <c r="E144" s="83"/>
      <c r="F144" s="83"/>
      <c r="G144" s="83"/>
      <c r="H144" s="83"/>
      <c r="I144" s="74"/>
    </row>
    <row r="145" spans="1:9" x14ac:dyDescent="0.25">
      <c r="A145"/>
      <c r="B145"/>
      <c r="C145" s="83"/>
      <c r="D145" s="83"/>
      <c r="E145" s="83"/>
      <c r="F145" s="83"/>
      <c r="G145" s="83"/>
      <c r="H145" s="83"/>
      <c r="I145" s="74"/>
    </row>
    <row r="146" spans="1:9" x14ac:dyDescent="0.25">
      <c r="A146"/>
      <c r="B146"/>
      <c r="C146" s="83"/>
      <c r="D146" s="83"/>
      <c r="E146" s="83"/>
      <c r="F146" s="83"/>
      <c r="G146" s="83"/>
      <c r="H146" s="83"/>
      <c r="I146" s="74"/>
    </row>
    <row r="147" spans="1:9" x14ac:dyDescent="0.25">
      <c r="A147"/>
      <c r="B147"/>
      <c r="C147" s="83"/>
      <c r="D147" s="83"/>
      <c r="E147" s="83"/>
      <c r="F147" s="83"/>
      <c r="G147" s="83"/>
      <c r="H147" s="83"/>
      <c r="I147" s="74"/>
    </row>
    <row r="148" spans="1:9" x14ac:dyDescent="0.25">
      <c r="A148"/>
      <c r="B148"/>
      <c r="C148" s="83"/>
      <c r="D148" s="83"/>
      <c r="E148" s="83"/>
      <c r="F148" s="83"/>
      <c r="G148" s="83"/>
      <c r="H148" s="83"/>
      <c r="I148" s="74"/>
    </row>
    <row r="149" spans="1:9" x14ac:dyDescent="0.25">
      <c r="A149"/>
      <c r="B149"/>
      <c r="C149" s="83"/>
      <c r="D149" s="83"/>
      <c r="E149" s="83"/>
      <c r="F149" s="83"/>
      <c r="G149" s="83"/>
      <c r="H149" s="83"/>
      <c r="I149" s="74"/>
    </row>
    <row r="150" spans="1:9" x14ac:dyDescent="0.25">
      <c r="A150"/>
      <c r="B150"/>
      <c r="C150" s="83"/>
      <c r="D150" s="83"/>
      <c r="E150" s="83"/>
      <c r="F150" s="83"/>
      <c r="G150" s="83"/>
      <c r="H150" s="83"/>
      <c r="I150" s="74"/>
    </row>
    <row r="151" spans="1:9" x14ac:dyDescent="0.25">
      <c r="A151"/>
      <c r="B151"/>
      <c r="C151" s="83"/>
      <c r="D151" s="83"/>
      <c r="E151" s="83"/>
      <c r="F151" s="83"/>
      <c r="G151" s="83"/>
      <c r="H151" s="83"/>
      <c r="I151" s="74"/>
    </row>
    <row r="152" spans="1:9" x14ac:dyDescent="0.25">
      <c r="A152"/>
      <c r="B152"/>
      <c r="C152" s="83"/>
      <c r="D152" s="83"/>
      <c r="E152" s="83"/>
      <c r="F152" s="83"/>
      <c r="G152" s="83"/>
      <c r="H152" s="83"/>
      <c r="I152" s="74"/>
    </row>
    <row r="153" spans="1:9" x14ac:dyDescent="0.25">
      <c r="A153"/>
      <c r="B153"/>
      <c r="C153" s="83"/>
      <c r="D153" s="83"/>
      <c r="E153" s="83"/>
      <c r="F153" s="83"/>
      <c r="G153" s="83"/>
      <c r="H153" s="83"/>
      <c r="I153" s="74"/>
    </row>
    <row r="154" spans="1:9" x14ac:dyDescent="0.25">
      <c r="A154"/>
      <c r="B154"/>
      <c r="C154" s="83"/>
      <c r="D154" s="83"/>
      <c r="E154" s="83"/>
      <c r="F154" s="83"/>
      <c r="G154" s="83"/>
      <c r="H154" s="83"/>
      <c r="I154" s="74"/>
    </row>
    <row r="155" spans="1:9" x14ac:dyDescent="0.25">
      <c r="A155"/>
      <c r="B155"/>
      <c r="C155" s="83"/>
      <c r="D155" s="83"/>
      <c r="E155" s="83"/>
      <c r="F155" s="83"/>
      <c r="G155" s="83"/>
      <c r="H155" s="83"/>
      <c r="I155" s="74"/>
    </row>
    <row r="156" spans="1:9" x14ac:dyDescent="0.25">
      <c r="A156"/>
      <c r="B156"/>
      <c r="C156" s="83"/>
      <c r="D156" s="83"/>
      <c r="E156" s="83"/>
      <c r="F156" s="83"/>
      <c r="G156" s="83"/>
      <c r="H156" s="83"/>
      <c r="I156" s="74"/>
    </row>
    <row r="157" spans="1:9" x14ac:dyDescent="0.25">
      <c r="A157"/>
      <c r="B157"/>
      <c r="C157" s="83"/>
      <c r="D157" s="83"/>
      <c r="E157" s="83"/>
      <c r="F157" s="83"/>
      <c r="G157" s="83"/>
      <c r="H157" s="83"/>
      <c r="I157" s="74"/>
    </row>
    <row r="158" spans="1:9" x14ac:dyDescent="0.25">
      <c r="A158"/>
      <c r="B158"/>
      <c r="C158" s="83"/>
      <c r="D158" s="83"/>
      <c r="E158" s="83"/>
      <c r="F158" s="83"/>
      <c r="G158" s="83"/>
      <c r="H158" s="83"/>
      <c r="I158" s="74"/>
    </row>
    <row r="159" spans="1:9" x14ac:dyDescent="0.25">
      <c r="A159"/>
      <c r="B159"/>
      <c r="C159" s="83"/>
      <c r="D159" s="83"/>
      <c r="E159" s="83"/>
      <c r="F159" s="83"/>
      <c r="G159" s="83"/>
      <c r="H159" s="83"/>
      <c r="I159" s="74"/>
    </row>
    <row r="160" spans="1:9" x14ac:dyDescent="0.25">
      <c r="A160"/>
      <c r="B160"/>
      <c r="C160" s="83"/>
      <c r="D160" s="83"/>
      <c r="E160" s="83"/>
      <c r="F160" s="83"/>
      <c r="G160" s="83"/>
      <c r="H160" s="83"/>
      <c r="I160" s="74"/>
    </row>
    <row r="161" spans="1:9" x14ac:dyDescent="0.25">
      <c r="A161"/>
      <c r="B161"/>
      <c r="C161" s="83"/>
      <c r="D161" s="83"/>
      <c r="E161" s="83"/>
      <c r="F161" s="83"/>
      <c r="G161" s="83"/>
      <c r="H161" s="83"/>
      <c r="I161" s="74"/>
    </row>
    <row r="162" spans="1:9" x14ac:dyDescent="0.25">
      <c r="A162"/>
      <c r="B162"/>
      <c r="C162" s="83"/>
      <c r="D162" s="83"/>
      <c r="E162" s="83"/>
      <c r="F162" s="83"/>
      <c r="G162" s="83"/>
      <c r="H162" s="83"/>
      <c r="I162" s="74"/>
    </row>
    <row r="163" spans="1:9" x14ac:dyDescent="0.25">
      <c r="A163"/>
      <c r="B163"/>
      <c r="C163" s="83"/>
      <c r="D163" s="83"/>
      <c r="E163" s="83"/>
      <c r="F163" s="83"/>
      <c r="G163" s="83"/>
      <c r="H163" s="83"/>
      <c r="I163" s="74"/>
    </row>
    <row r="164" spans="1:9" x14ac:dyDescent="0.25">
      <c r="A164"/>
      <c r="B164"/>
      <c r="C164" s="83"/>
      <c r="D164" s="83"/>
      <c r="E164" s="83"/>
      <c r="F164" s="83"/>
      <c r="G164" s="83"/>
      <c r="H164" s="83"/>
      <c r="I164" s="74"/>
    </row>
    <row r="165" spans="1:9" x14ac:dyDescent="0.25">
      <c r="A165"/>
      <c r="B165"/>
      <c r="C165" s="83"/>
      <c r="D165" s="83"/>
      <c r="E165" s="83"/>
      <c r="F165" s="83"/>
      <c r="G165" s="83"/>
      <c r="H165" s="83"/>
      <c r="I165" s="74"/>
    </row>
    <row r="166" spans="1:9" x14ac:dyDescent="0.25">
      <c r="A166"/>
      <c r="B166"/>
      <c r="C166" s="83"/>
      <c r="D166" s="83"/>
      <c r="E166" s="83"/>
      <c r="F166" s="83"/>
      <c r="G166" s="83"/>
      <c r="H166" s="83"/>
      <c r="I166" s="74"/>
    </row>
    <row r="167" spans="1:9" x14ac:dyDescent="0.25">
      <c r="A167"/>
      <c r="B167"/>
      <c r="C167" s="83"/>
      <c r="D167" s="83"/>
      <c r="E167" s="83"/>
      <c r="F167" s="83"/>
      <c r="G167" s="83"/>
      <c r="H167" s="83"/>
      <c r="I167" s="74"/>
    </row>
    <row r="168" spans="1:9" x14ac:dyDescent="0.25">
      <c r="A168"/>
      <c r="B168"/>
      <c r="C168" s="83"/>
      <c r="D168" s="83"/>
      <c r="E168" s="83"/>
      <c r="F168" s="83"/>
      <c r="G168" s="83"/>
      <c r="H168" s="83"/>
      <c r="I168" s="74"/>
    </row>
    <row r="169" spans="1:9" x14ac:dyDescent="0.25">
      <c r="A169"/>
      <c r="B169"/>
      <c r="C169" s="83"/>
      <c r="D169" s="83"/>
      <c r="E169" s="83"/>
      <c r="F169" s="83"/>
      <c r="G169" s="83"/>
      <c r="H169" s="83"/>
      <c r="I169" s="74"/>
    </row>
    <row r="170" spans="1:9" x14ac:dyDescent="0.25">
      <c r="A170"/>
      <c r="B170"/>
      <c r="C170" s="83"/>
      <c r="D170" s="83"/>
      <c r="E170" s="83"/>
      <c r="F170" s="83"/>
      <c r="G170" s="83"/>
      <c r="H170" s="83"/>
      <c r="I170" s="74"/>
    </row>
    <row r="171" spans="1:9" x14ac:dyDescent="0.25">
      <c r="A171"/>
      <c r="B171"/>
      <c r="C171" s="83"/>
      <c r="D171" s="83"/>
      <c r="E171" s="83"/>
      <c r="F171" s="83"/>
      <c r="G171" s="83"/>
      <c r="H171" s="83"/>
      <c r="I171" s="74"/>
    </row>
    <row r="172" spans="1:9" x14ac:dyDescent="0.25">
      <c r="A172"/>
      <c r="B172"/>
      <c r="C172" s="83"/>
      <c r="D172" s="83"/>
      <c r="E172" s="83"/>
      <c r="F172" s="83"/>
      <c r="G172" s="83"/>
      <c r="H172" s="83"/>
      <c r="I172" s="74"/>
    </row>
    <row r="173" spans="1:9" x14ac:dyDescent="0.25">
      <c r="A173"/>
      <c r="B173"/>
      <c r="C173" s="83"/>
      <c r="D173" s="83"/>
      <c r="E173" s="83"/>
      <c r="F173" s="83"/>
      <c r="G173" s="83"/>
      <c r="H173" s="83"/>
      <c r="I173" s="74"/>
    </row>
    <row r="174" spans="1:9" x14ac:dyDescent="0.25">
      <c r="A174"/>
      <c r="B174"/>
      <c r="C174" s="83"/>
      <c r="D174" s="83"/>
      <c r="E174" s="83"/>
      <c r="F174" s="83"/>
      <c r="G174" s="83"/>
      <c r="H174" s="83"/>
      <c r="I174" s="74"/>
    </row>
    <row r="175" spans="1:9" x14ac:dyDescent="0.25">
      <c r="A175"/>
      <c r="B175"/>
      <c r="C175" s="83"/>
      <c r="D175" s="83"/>
      <c r="E175" s="83"/>
      <c r="F175" s="83"/>
      <c r="G175" s="83"/>
      <c r="H175" s="83"/>
      <c r="I175" s="74"/>
    </row>
    <row r="176" spans="1:9" x14ac:dyDescent="0.25">
      <c r="A176"/>
      <c r="B176"/>
      <c r="C176" s="83"/>
      <c r="D176" s="83"/>
      <c r="E176" s="83"/>
      <c r="F176" s="83"/>
      <c r="G176" s="83"/>
      <c r="H176" s="83"/>
      <c r="I176" s="74"/>
    </row>
    <row r="177" spans="1:9" x14ac:dyDescent="0.25">
      <c r="A177"/>
      <c r="B177"/>
      <c r="C177" s="83"/>
      <c r="D177" s="83"/>
      <c r="E177" s="83"/>
      <c r="F177" s="83"/>
      <c r="G177" s="83"/>
      <c r="H177" s="83"/>
      <c r="I177" s="74"/>
    </row>
    <row r="178" spans="1:9" x14ac:dyDescent="0.25">
      <c r="A178"/>
      <c r="B178"/>
      <c r="C178" s="83"/>
      <c r="D178" s="83"/>
      <c r="E178" s="83"/>
      <c r="F178" s="83"/>
      <c r="G178" s="83"/>
      <c r="H178" s="83"/>
      <c r="I178" s="74"/>
    </row>
    <row r="179" spans="1:9" x14ac:dyDescent="0.25">
      <c r="A179"/>
      <c r="B179"/>
      <c r="C179" s="83"/>
      <c r="D179" s="83"/>
      <c r="E179" s="83"/>
      <c r="F179" s="83"/>
      <c r="G179" s="83"/>
      <c r="H179" s="83"/>
      <c r="I179" s="74"/>
    </row>
    <row r="180" spans="1:9" x14ac:dyDescent="0.25">
      <c r="A180"/>
      <c r="B180"/>
      <c r="C180" s="83"/>
      <c r="D180" s="83"/>
      <c r="E180" s="83"/>
      <c r="F180" s="83"/>
      <c r="G180" s="83"/>
      <c r="H180" s="83"/>
      <c r="I180" s="74"/>
    </row>
    <row r="181" spans="1:9" x14ac:dyDescent="0.25">
      <c r="A181"/>
      <c r="B181"/>
      <c r="C181" s="83"/>
      <c r="D181" s="83"/>
      <c r="E181" s="83"/>
      <c r="F181" s="83"/>
      <c r="G181" s="83"/>
      <c r="H181" s="83"/>
      <c r="I181" s="74"/>
    </row>
    <row r="182" spans="1:9" x14ac:dyDescent="0.25">
      <c r="A182"/>
      <c r="B182"/>
      <c r="C182" s="83"/>
      <c r="D182" s="83"/>
      <c r="E182" s="83"/>
      <c r="F182" s="83"/>
      <c r="G182" s="83"/>
      <c r="H182" s="83"/>
      <c r="I182" s="74"/>
    </row>
    <row r="183" spans="1:9" x14ac:dyDescent="0.25">
      <c r="A183"/>
      <c r="B183"/>
      <c r="C183" s="83"/>
      <c r="D183" s="83"/>
      <c r="E183" s="83"/>
      <c r="F183" s="83"/>
      <c r="G183" s="83"/>
      <c r="H183" s="83"/>
      <c r="I183" s="74"/>
    </row>
    <row r="184" spans="1:9" x14ac:dyDescent="0.25">
      <c r="A184"/>
      <c r="B184"/>
      <c r="C184" s="83"/>
      <c r="D184" s="83"/>
      <c r="E184" s="83"/>
      <c r="F184" s="83"/>
      <c r="G184" s="83"/>
      <c r="H184" s="83"/>
      <c r="I184" s="74"/>
    </row>
    <row r="185" spans="1:9" x14ac:dyDescent="0.25">
      <c r="A185"/>
      <c r="B185"/>
      <c r="C185" s="83"/>
      <c r="D185" s="83"/>
      <c r="E185" s="83"/>
      <c r="F185" s="83"/>
      <c r="G185" s="83"/>
      <c r="H185" s="83"/>
      <c r="I185" s="74"/>
    </row>
    <row r="186" spans="1:9" x14ac:dyDescent="0.25">
      <c r="A186"/>
      <c r="B186"/>
      <c r="C186" s="83"/>
      <c r="D186" s="83"/>
      <c r="E186" s="83"/>
      <c r="F186" s="83"/>
      <c r="G186" s="83"/>
      <c r="H186" s="83"/>
      <c r="I186" s="74"/>
    </row>
    <row r="187" spans="1:9" x14ac:dyDescent="0.25">
      <c r="A187"/>
      <c r="B187"/>
      <c r="C187" s="83"/>
      <c r="D187" s="83"/>
      <c r="E187" s="83"/>
      <c r="F187" s="83"/>
      <c r="G187" s="83"/>
      <c r="H187" s="83"/>
      <c r="I187" s="74"/>
    </row>
    <row r="188" spans="1:9" x14ac:dyDescent="0.25">
      <c r="A188"/>
      <c r="B188"/>
      <c r="C188" s="83"/>
      <c r="D188" s="83"/>
      <c r="E188" s="83"/>
      <c r="F188" s="83"/>
      <c r="G188" s="83"/>
      <c r="H188" s="83"/>
      <c r="I188" s="74"/>
    </row>
    <row r="189" spans="1:9" x14ac:dyDescent="0.25">
      <c r="A189"/>
      <c r="B189"/>
      <c r="C189" s="83"/>
      <c r="D189" s="83"/>
      <c r="E189" s="83"/>
      <c r="F189" s="83"/>
      <c r="G189" s="83"/>
      <c r="H189" s="83"/>
      <c r="I189" s="74"/>
    </row>
    <row r="190" spans="1:9" x14ac:dyDescent="0.25">
      <c r="A190"/>
      <c r="B190"/>
      <c r="C190" s="83"/>
      <c r="D190" s="83"/>
      <c r="E190" s="83"/>
      <c r="F190" s="83"/>
      <c r="G190" s="83"/>
      <c r="H190" s="83"/>
      <c r="I190" s="74"/>
    </row>
    <row r="191" spans="1:9" x14ac:dyDescent="0.25">
      <c r="A191"/>
      <c r="B191"/>
      <c r="C191" s="83"/>
      <c r="D191" s="83"/>
      <c r="E191" s="83"/>
      <c r="F191" s="83"/>
      <c r="G191" s="83"/>
      <c r="H191" s="83"/>
      <c r="I191" s="74"/>
    </row>
    <row r="192" spans="1:9" x14ac:dyDescent="0.25">
      <c r="A192"/>
      <c r="B192"/>
      <c r="C192" s="83"/>
      <c r="D192" s="83"/>
      <c r="E192" s="83"/>
      <c r="F192" s="83"/>
      <c r="G192" s="83"/>
      <c r="H192" s="83"/>
      <c r="I192" s="74"/>
    </row>
    <row r="193" spans="1:9" x14ac:dyDescent="0.25">
      <c r="A193"/>
      <c r="B193"/>
      <c r="C193" s="83"/>
      <c r="D193" s="83"/>
      <c r="E193" s="83"/>
      <c r="F193" s="83"/>
      <c r="G193" s="83"/>
      <c r="H193" s="83"/>
      <c r="I193" s="74"/>
    </row>
    <row r="194" spans="1:9" x14ac:dyDescent="0.25">
      <c r="A194"/>
      <c r="B194"/>
      <c r="C194" s="83"/>
      <c r="D194" s="83"/>
      <c r="E194" s="83"/>
      <c r="F194" s="83"/>
      <c r="G194" s="83"/>
      <c r="H194" s="83"/>
      <c r="I194" s="74"/>
    </row>
    <row r="195" spans="1:9" x14ac:dyDescent="0.25">
      <c r="A195"/>
      <c r="B195"/>
      <c r="C195" s="83"/>
      <c r="D195" s="83"/>
      <c r="E195" s="83"/>
      <c r="F195" s="83"/>
      <c r="G195" s="83"/>
      <c r="H195" s="83"/>
      <c r="I195" s="74"/>
    </row>
    <row r="196" spans="1:9" x14ac:dyDescent="0.25">
      <c r="A196"/>
      <c r="B196"/>
      <c r="C196" s="83"/>
      <c r="D196" s="83"/>
      <c r="E196" s="83"/>
      <c r="F196" s="83"/>
      <c r="G196" s="83"/>
      <c r="H196" s="83"/>
      <c r="I196" s="74"/>
    </row>
    <row r="197" spans="1:9" x14ac:dyDescent="0.25">
      <c r="A197"/>
      <c r="B197"/>
      <c r="C197" s="83"/>
      <c r="D197" s="83"/>
      <c r="E197" s="83"/>
      <c r="F197" s="83"/>
      <c r="G197" s="83"/>
      <c r="H197" s="83"/>
      <c r="I197" s="74"/>
    </row>
    <row r="198" spans="1:9" x14ac:dyDescent="0.25">
      <c r="A198"/>
      <c r="B198"/>
      <c r="C198" s="83"/>
      <c r="D198" s="83"/>
      <c r="E198" s="83"/>
      <c r="F198" s="83"/>
      <c r="G198" s="83"/>
      <c r="H198" s="83"/>
      <c r="I198" s="74"/>
    </row>
    <row r="199" spans="1:9" x14ac:dyDescent="0.25">
      <c r="A199"/>
      <c r="B199"/>
      <c r="C199" s="83"/>
      <c r="D199" s="83"/>
      <c r="E199" s="83"/>
      <c r="F199" s="83"/>
      <c r="G199" s="83"/>
      <c r="H199" s="83"/>
      <c r="I199" s="74"/>
    </row>
    <row r="200" spans="1:9" x14ac:dyDescent="0.25">
      <c r="A200"/>
      <c r="B200"/>
      <c r="C200" s="83"/>
      <c r="D200" s="83"/>
      <c r="E200" s="83"/>
      <c r="F200" s="83"/>
      <c r="G200" s="83"/>
      <c r="H200" s="83"/>
      <c r="I200" s="74"/>
    </row>
    <row r="201" spans="1:9" x14ac:dyDescent="0.25">
      <c r="A201"/>
      <c r="B201"/>
      <c r="C201" s="83"/>
      <c r="D201" s="83"/>
      <c r="E201" s="83"/>
      <c r="F201" s="83"/>
      <c r="G201" s="83"/>
      <c r="H201" s="83"/>
      <c r="I201" s="74"/>
    </row>
    <row r="202" spans="1:9" x14ac:dyDescent="0.25">
      <c r="A202"/>
      <c r="B202"/>
      <c r="C202" s="83"/>
      <c r="D202" s="83"/>
      <c r="E202" s="83"/>
      <c r="F202" s="83"/>
      <c r="G202" s="83"/>
      <c r="H202" s="83"/>
      <c r="I202" s="74"/>
    </row>
    <row r="203" spans="1:9" x14ac:dyDescent="0.25">
      <c r="A203"/>
      <c r="B203"/>
      <c r="C203" s="83"/>
      <c r="D203" s="83"/>
      <c r="E203" s="83"/>
      <c r="F203" s="83"/>
      <c r="G203" s="83"/>
      <c r="H203" s="83"/>
      <c r="I203" s="74"/>
    </row>
    <row r="204" spans="1:9" x14ac:dyDescent="0.25">
      <c r="A204"/>
      <c r="B204"/>
      <c r="C204" s="83"/>
      <c r="D204" s="83"/>
      <c r="E204" s="83"/>
      <c r="F204" s="83"/>
      <c r="G204" s="83"/>
      <c r="H204" s="83"/>
      <c r="I204" s="74"/>
    </row>
    <row r="205" spans="1:9" x14ac:dyDescent="0.25">
      <c r="A205"/>
      <c r="B205"/>
      <c r="C205" s="83"/>
      <c r="D205" s="83"/>
      <c r="E205" s="83"/>
      <c r="F205" s="83"/>
      <c r="G205" s="83"/>
      <c r="H205" s="83"/>
      <c r="I205" s="74"/>
    </row>
    <row r="206" spans="1:9" x14ac:dyDescent="0.25">
      <c r="A206"/>
      <c r="B206"/>
      <c r="C206" s="83"/>
      <c r="D206" s="83"/>
      <c r="E206" s="83"/>
      <c r="F206" s="83"/>
      <c r="G206" s="83"/>
      <c r="H206" s="83"/>
      <c r="I206" s="74"/>
    </row>
    <row r="207" spans="1:9" x14ac:dyDescent="0.25">
      <c r="A207"/>
      <c r="B207"/>
      <c r="C207" s="83"/>
      <c r="D207" s="83"/>
      <c r="E207" s="83"/>
      <c r="F207" s="83"/>
      <c r="G207" s="83"/>
      <c r="H207" s="83"/>
      <c r="I207" s="74"/>
    </row>
    <row r="208" spans="1:9" x14ac:dyDescent="0.25">
      <c r="A208"/>
      <c r="B208"/>
      <c r="C208" s="83"/>
      <c r="D208" s="83"/>
      <c r="E208" s="83"/>
      <c r="F208" s="83"/>
      <c r="G208" s="83"/>
      <c r="H208" s="83"/>
      <c r="I208" s="74"/>
    </row>
    <row r="209" spans="1:9" x14ac:dyDescent="0.25">
      <c r="A209"/>
      <c r="B209"/>
      <c r="C209" s="83"/>
      <c r="D209" s="83"/>
      <c r="E209" s="83"/>
      <c r="F209" s="83"/>
      <c r="G209" s="83"/>
      <c r="H209" s="83"/>
      <c r="I209" s="74"/>
    </row>
    <row r="210" spans="1:9" x14ac:dyDescent="0.25">
      <c r="A210"/>
      <c r="B210"/>
      <c r="C210" s="83"/>
      <c r="D210" s="83"/>
      <c r="E210" s="83"/>
      <c r="F210" s="83"/>
      <c r="G210" s="83"/>
      <c r="H210" s="83"/>
      <c r="I210" s="74"/>
    </row>
    <row r="211" spans="1:9" x14ac:dyDescent="0.25">
      <c r="A211"/>
      <c r="B211"/>
      <c r="C211" s="83"/>
      <c r="D211" s="83"/>
      <c r="E211" s="83"/>
      <c r="F211" s="83"/>
      <c r="G211" s="83"/>
      <c r="H211" s="83"/>
      <c r="I211" s="74"/>
    </row>
    <row r="212" spans="1:9" x14ac:dyDescent="0.25">
      <c r="A212"/>
      <c r="B212"/>
      <c r="C212" s="83"/>
      <c r="D212" s="83"/>
      <c r="E212" s="83"/>
      <c r="F212" s="83"/>
      <c r="G212" s="83"/>
      <c r="H212" s="83"/>
      <c r="I212" s="74"/>
    </row>
    <row r="213" spans="1:9" x14ac:dyDescent="0.25">
      <c r="A213"/>
      <c r="B213"/>
      <c r="C213" s="83"/>
      <c r="D213" s="83"/>
      <c r="E213" s="83"/>
      <c r="F213" s="83"/>
      <c r="G213" s="83"/>
      <c r="H213" s="83"/>
      <c r="I213" s="74"/>
    </row>
    <row r="214" spans="1:9" x14ac:dyDescent="0.25">
      <c r="A214"/>
      <c r="B214"/>
      <c r="C214" s="83"/>
      <c r="D214" s="83"/>
      <c r="E214" s="83"/>
      <c r="F214" s="83"/>
      <c r="G214" s="83"/>
      <c r="H214" s="83"/>
      <c r="I214" s="74"/>
    </row>
    <row r="215" spans="1:9" x14ac:dyDescent="0.25">
      <c r="A215"/>
      <c r="B215"/>
      <c r="C215" s="83"/>
      <c r="D215" s="83"/>
      <c r="E215" s="83"/>
      <c r="F215" s="83"/>
      <c r="G215" s="83"/>
      <c r="H215" s="83"/>
      <c r="I215" s="74"/>
    </row>
    <row r="216" spans="1:9" x14ac:dyDescent="0.25">
      <c r="A216"/>
      <c r="B216"/>
      <c r="C216" s="83"/>
      <c r="D216" s="83"/>
      <c r="E216" s="83"/>
      <c r="F216" s="83"/>
      <c r="G216" s="83"/>
      <c r="H216" s="83"/>
      <c r="I216" s="74"/>
    </row>
    <row r="217" spans="1:9" x14ac:dyDescent="0.25">
      <c r="A217"/>
      <c r="B217"/>
      <c r="C217" s="83"/>
      <c r="D217" s="83"/>
      <c r="E217" s="83"/>
      <c r="F217" s="83"/>
      <c r="G217" s="83"/>
      <c r="H217" s="83"/>
      <c r="I217" s="74"/>
    </row>
    <row r="218" spans="1:9" x14ac:dyDescent="0.25">
      <c r="A218"/>
      <c r="B218"/>
      <c r="C218" s="83"/>
      <c r="D218" s="83"/>
      <c r="E218" s="83"/>
      <c r="F218" s="83"/>
      <c r="G218" s="83"/>
      <c r="H218" s="83"/>
      <c r="I218" s="74"/>
    </row>
    <row r="219" spans="1:9" x14ac:dyDescent="0.25">
      <c r="A219"/>
      <c r="B219"/>
      <c r="C219" s="83"/>
      <c r="D219" s="83"/>
      <c r="E219" s="83"/>
      <c r="F219" s="83"/>
      <c r="G219" s="83"/>
      <c r="H219" s="83"/>
      <c r="I219" s="74"/>
    </row>
    <row r="220" spans="1:9" x14ac:dyDescent="0.25">
      <c r="A220"/>
      <c r="B220"/>
      <c r="C220" s="83"/>
      <c r="D220" s="83"/>
      <c r="E220" s="83"/>
      <c r="F220" s="83"/>
      <c r="G220" s="83"/>
      <c r="H220" s="83"/>
      <c r="I220" s="74"/>
    </row>
    <row r="221" spans="1:9" x14ac:dyDescent="0.25">
      <c r="A221"/>
      <c r="B221"/>
      <c r="C221" s="83"/>
      <c r="D221" s="83"/>
      <c r="E221" s="83"/>
      <c r="F221" s="83"/>
      <c r="G221" s="83"/>
      <c r="H221" s="83"/>
      <c r="I221" s="74"/>
    </row>
    <row r="222" spans="1:9" x14ac:dyDescent="0.25">
      <c r="A222"/>
      <c r="B222"/>
      <c r="C222" s="83"/>
      <c r="D222" s="83"/>
      <c r="E222" s="83"/>
      <c r="F222" s="83"/>
      <c r="G222" s="83"/>
      <c r="H222" s="83"/>
      <c r="I222" s="74"/>
    </row>
    <row r="223" spans="1:9" x14ac:dyDescent="0.25">
      <c r="A223"/>
      <c r="B223"/>
      <c r="C223" s="83"/>
      <c r="D223" s="83"/>
      <c r="E223" s="83"/>
      <c r="F223" s="83"/>
      <c r="G223" s="83"/>
      <c r="H223" s="83"/>
      <c r="I223" s="74"/>
    </row>
    <row r="224" spans="1:9" x14ac:dyDescent="0.25">
      <c r="A224"/>
      <c r="B224"/>
      <c r="C224" s="83"/>
      <c r="D224" s="83"/>
      <c r="E224" s="83"/>
      <c r="F224" s="83"/>
      <c r="G224" s="83"/>
      <c r="H224" s="83"/>
      <c r="I224" s="74"/>
    </row>
    <row r="225" spans="1:9" x14ac:dyDescent="0.25">
      <c r="A225"/>
      <c r="B225"/>
      <c r="C225" s="83"/>
      <c r="D225" s="83"/>
      <c r="E225" s="83"/>
      <c r="F225" s="83"/>
      <c r="G225" s="83"/>
      <c r="H225" s="83"/>
      <c r="I225" s="74"/>
    </row>
    <row r="226" spans="1:9" x14ac:dyDescent="0.25">
      <c r="A226"/>
      <c r="B226"/>
      <c r="C226" s="83"/>
      <c r="D226" s="83"/>
      <c r="E226" s="83"/>
      <c r="F226" s="83"/>
      <c r="G226" s="83"/>
      <c r="H226" s="83"/>
      <c r="I226" s="74"/>
    </row>
    <row r="227" spans="1:9" x14ac:dyDescent="0.25">
      <c r="A227"/>
      <c r="B227"/>
      <c r="C227" s="83"/>
      <c r="D227" s="83"/>
      <c r="E227" s="83"/>
      <c r="F227" s="83"/>
      <c r="G227" s="83"/>
      <c r="H227" s="83"/>
      <c r="I227" s="74"/>
    </row>
    <row r="228" spans="1:9" x14ac:dyDescent="0.25">
      <c r="A228"/>
      <c r="B228"/>
      <c r="C228" s="83"/>
      <c r="D228" s="83"/>
      <c r="E228" s="83"/>
      <c r="F228" s="83"/>
      <c r="G228" s="83"/>
      <c r="H228" s="83"/>
      <c r="I228" s="74"/>
    </row>
    <row r="229" spans="1:9" x14ac:dyDescent="0.25">
      <c r="A229"/>
      <c r="B229"/>
      <c r="C229" s="83"/>
      <c r="D229" s="83"/>
      <c r="E229" s="83"/>
      <c r="F229" s="83"/>
      <c r="G229" s="83"/>
      <c r="H229" s="83"/>
      <c r="I229" s="74"/>
    </row>
    <row r="230" spans="1:9" x14ac:dyDescent="0.25">
      <c r="A230"/>
      <c r="B230"/>
      <c r="C230" s="83"/>
      <c r="D230" s="83"/>
      <c r="E230" s="83"/>
      <c r="F230" s="83"/>
      <c r="G230" s="83"/>
      <c r="H230" s="83"/>
      <c r="I230" s="74"/>
    </row>
    <row r="231" spans="1:9" x14ac:dyDescent="0.25">
      <c r="A231"/>
      <c r="B231"/>
      <c r="C231" s="83"/>
      <c r="D231" s="83"/>
      <c r="E231" s="83"/>
      <c r="F231" s="83"/>
      <c r="G231" s="83"/>
      <c r="H231" s="83"/>
      <c r="I231" s="74"/>
    </row>
    <row r="232" spans="1:9" x14ac:dyDescent="0.25">
      <c r="A232"/>
      <c r="B232"/>
      <c r="C232" s="83"/>
      <c r="D232" s="83"/>
      <c r="E232" s="83"/>
      <c r="F232" s="83"/>
      <c r="G232" s="83"/>
      <c r="H232" s="83"/>
      <c r="I232" s="74"/>
    </row>
    <row r="233" spans="1:9" x14ac:dyDescent="0.25">
      <c r="A233"/>
      <c r="B233"/>
      <c r="C233" s="83"/>
      <c r="D233" s="83"/>
      <c r="E233" s="83"/>
      <c r="F233" s="83"/>
      <c r="G233" s="83"/>
      <c r="H233" s="83"/>
      <c r="I233" s="74"/>
    </row>
    <row r="234" spans="1:9" x14ac:dyDescent="0.25">
      <c r="A234"/>
      <c r="B234"/>
      <c r="C234" s="83"/>
      <c r="D234" s="83"/>
      <c r="E234" s="83"/>
      <c r="F234" s="83"/>
      <c r="G234" s="83"/>
      <c r="H234" s="83"/>
      <c r="I234" s="74"/>
    </row>
    <row r="235" spans="1:9" x14ac:dyDescent="0.25">
      <c r="A235"/>
      <c r="B235"/>
      <c r="C235" s="83"/>
      <c r="D235" s="83"/>
      <c r="E235" s="83"/>
      <c r="F235" s="83"/>
      <c r="G235" s="83"/>
      <c r="H235" s="83"/>
      <c r="I235" s="74"/>
    </row>
    <row r="236" spans="1:9" x14ac:dyDescent="0.25">
      <c r="A236"/>
      <c r="B236"/>
      <c r="C236" s="83"/>
      <c r="D236" s="83"/>
      <c r="E236" s="83"/>
      <c r="F236" s="83"/>
      <c r="G236" s="83"/>
      <c r="H236" s="83"/>
      <c r="I236" s="74"/>
    </row>
    <row r="237" spans="1:9" x14ac:dyDescent="0.25">
      <c r="A237"/>
      <c r="B237"/>
      <c r="C237" s="83"/>
      <c r="D237" s="83"/>
      <c r="E237" s="83"/>
      <c r="F237" s="83"/>
      <c r="G237" s="83"/>
      <c r="H237" s="83"/>
      <c r="I237" s="74"/>
    </row>
    <row r="238" spans="1:9" x14ac:dyDescent="0.25">
      <c r="A238"/>
      <c r="B238"/>
      <c r="C238" s="83"/>
      <c r="D238" s="83"/>
      <c r="E238" s="83"/>
      <c r="F238" s="83"/>
      <c r="G238" s="83"/>
      <c r="H238" s="83"/>
      <c r="I238" s="74"/>
    </row>
    <row r="239" spans="1:9" x14ac:dyDescent="0.25">
      <c r="A239"/>
      <c r="B239"/>
      <c r="C239" s="83"/>
      <c r="D239" s="83"/>
      <c r="E239" s="83"/>
      <c r="F239" s="83"/>
      <c r="G239" s="83"/>
      <c r="H239" s="83"/>
      <c r="I239" s="74"/>
    </row>
    <row r="240" spans="1:9" x14ac:dyDescent="0.25">
      <c r="A240"/>
      <c r="B240"/>
      <c r="C240" s="83"/>
      <c r="D240" s="83"/>
      <c r="E240" s="83"/>
      <c r="F240" s="83"/>
      <c r="G240" s="83"/>
      <c r="H240" s="83"/>
      <c r="I240" s="74"/>
    </row>
    <row r="241" spans="1:9" x14ac:dyDescent="0.25">
      <c r="A241"/>
      <c r="B241"/>
      <c r="C241" s="83"/>
      <c r="D241" s="83"/>
      <c r="E241" s="83"/>
      <c r="F241" s="83"/>
      <c r="G241" s="83"/>
      <c r="H241" s="83"/>
      <c r="I241" s="74"/>
    </row>
    <row r="242" spans="1:9" x14ac:dyDescent="0.25">
      <c r="A242"/>
      <c r="B242"/>
      <c r="C242" s="83"/>
      <c r="D242" s="83"/>
      <c r="E242" s="83"/>
      <c r="F242" s="83"/>
      <c r="G242" s="83"/>
      <c r="H242" s="83"/>
      <c r="I242" s="74"/>
    </row>
    <row r="243" spans="1:9" x14ac:dyDescent="0.25">
      <c r="A243"/>
      <c r="B243"/>
      <c r="C243" s="83"/>
      <c r="D243" s="83"/>
      <c r="E243" s="83"/>
      <c r="F243" s="83"/>
      <c r="G243" s="83"/>
      <c r="H243" s="83"/>
      <c r="I243" s="74"/>
    </row>
    <row r="244" spans="1:9" x14ac:dyDescent="0.25">
      <c r="A244"/>
      <c r="B244"/>
      <c r="C244" s="83"/>
      <c r="D244" s="83"/>
      <c r="E244" s="83"/>
      <c r="F244" s="83"/>
      <c r="G244" s="83"/>
      <c r="H244" s="83"/>
      <c r="I244" s="74"/>
    </row>
    <row r="245" spans="1:9" x14ac:dyDescent="0.25">
      <c r="A245"/>
      <c r="B245"/>
      <c r="C245" s="83"/>
      <c r="D245" s="83"/>
      <c r="E245" s="83"/>
      <c r="F245" s="83"/>
      <c r="G245" s="83"/>
      <c r="H245" s="83"/>
      <c r="I245" s="74"/>
    </row>
    <row r="246" spans="1:9" x14ac:dyDescent="0.25">
      <c r="A246"/>
      <c r="B246"/>
      <c r="C246" s="83"/>
      <c r="D246" s="83"/>
      <c r="E246" s="83"/>
      <c r="F246" s="83"/>
      <c r="G246" s="83"/>
      <c r="H246" s="83"/>
      <c r="I246" s="74"/>
    </row>
    <row r="247" spans="1:9" x14ac:dyDescent="0.25">
      <c r="A247"/>
      <c r="B247"/>
      <c r="C247" s="83"/>
      <c r="D247" s="83"/>
      <c r="E247" s="83"/>
      <c r="F247" s="83"/>
      <c r="G247" s="83"/>
      <c r="H247" s="83"/>
      <c r="I247" s="74"/>
    </row>
    <row r="248" spans="1:9" x14ac:dyDescent="0.25">
      <c r="A248"/>
      <c r="B248"/>
      <c r="C248" s="83"/>
      <c r="D248" s="83"/>
      <c r="E248" s="83"/>
      <c r="F248" s="83"/>
      <c r="G248" s="83"/>
      <c r="H248" s="83"/>
      <c r="I248" s="74"/>
    </row>
    <row r="249" spans="1:9" x14ac:dyDescent="0.25">
      <c r="A249"/>
      <c r="B249"/>
      <c r="C249" s="83"/>
      <c r="D249" s="83"/>
      <c r="E249" s="83"/>
      <c r="F249" s="83"/>
      <c r="G249" s="83"/>
      <c r="H249" s="83"/>
      <c r="I249" s="74"/>
    </row>
    <row r="250" spans="1:9" x14ac:dyDescent="0.25">
      <c r="A250"/>
      <c r="B250"/>
      <c r="C250" s="83"/>
      <c r="D250" s="83"/>
      <c r="E250" s="83"/>
      <c r="F250" s="83"/>
      <c r="G250" s="83"/>
      <c r="H250" s="83"/>
      <c r="I250" s="74"/>
    </row>
    <row r="251" spans="1:9" x14ac:dyDescent="0.25">
      <c r="A251"/>
      <c r="B251"/>
      <c r="C251" s="83"/>
      <c r="D251" s="83"/>
      <c r="E251" s="83"/>
      <c r="F251" s="83"/>
      <c r="G251" s="83"/>
      <c r="H251" s="83"/>
      <c r="I251" s="74"/>
    </row>
    <row r="252" spans="1:9" x14ac:dyDescent="0.25">
      <c r="A252"/>
      <c r="B252"/>
      <c r="C252" s="83"/>
      <c r="D252" s="83"/>
      <c r="E252" s="83"/>
      <c r="F252" s="83"/>
      <c r="G252" s="83"/>
      <c r="H252" s="83"/>
      <c r="I252" s="74"/>
    </row>
    <row r="253" spans="1:9" x14ac:dyDescent="0.25">
      <c r="A253"/>
      <c r="B253"/>
      <c r="C253" s="83"/>
      <c r="D253" s="83"/>
      <c r="E253" s="83"/>
      <c r="F253" s="83"/>
      <c r="G253" s="83"/>
      <c r="H253" s="83"/>
      <c r="I253" s="74"/>
    </row>
    <row r="254" spans="1:9" x14ac:dyDescent="0.25">
      <c r="A254"/>
      <c r="B254"/>
      <c r="C254" s="83"/>
      <c r="D254" s="83"/>
      <c r="E254" s="83"/>
      <c r="F254" s="83"/>
      <c r="G254" s="83"/>
      <c r="H254" s="83"/>
      <c r="I254" s="74"/>
    </row>
    <row r="255" spans="1:9" x14ac:dyDescent="0.25">
      <c r="A255"/>
      <c r="B255"/>
      <c r="C255" s="83"/>
      <c r="D255" s="83"/>
      <c r="E255" s="83"/>
      <c r="F255" s="83"/>
      <c r="G255" s="83"/>
      <c r="H255" s="83"/>
      <c r="I255" s="74"/>
    </row>
    <row r="256" spans="1:9" x14ac:dyDescent="0.25">
      <c r="A256"/>
      <c r="B256"/>
      <c r="C256" s="83"/>
      <c r="D256" s="83"/>
      <c r="E256" s="83"/>
      <c r="F256" s="83"/>
      <c r="G256" s="83"/>
      <c r="H256" s="83"/>
      <c r="I256" s="74"/>
    </row>
    <row r="257" spans="1:9" x14ac:dyDescent="0.25">
      <c r="A257"/>
      <c r="B257"/>
      <c r="C257" s="83"/>
      <c r="D257" s="83"/>
      <c r="E257" s="83"/>
      <c r="F257" s="83"/>
      <c r="G257" s="83"/>
      <c r="H257" s="83"/>
      <c r="I257" s="74"/>
    </row>
    <row r="258" spans="1:9" x14ac:dyDescent="0.25">
      <c r="A258"/>
      <c r="B258"/>
      <c r="C258" s="83"/>
      <c r="D258" s="83"/>
      <c r="E258" s="83"/>
      <c r="F258" s="83"/>
      <c r="G258" s="83"/>
      <c r="H258" s="83"/>
      <c r="I258" s="74"/>
    </row>
    <row r="259" spans="1:9" x14ac:dyDescent="0.25">
      <c r="A259"/>
      <c r="B259"/>
      <c r="C259" s="83"/>
      <c r="D259" s="83"/>
      <c r="E259" s="83"/>
      <c r="F259" s="83"/>
      <c r="G259" s="83"/>
      <c r="H259" s="83"/>
      <c r="I259" s="74"/>
    </row>
    <row r="260" spans="1:9" x14ac:dyDescent="0.25">
      <c r="A260"/>
      <c r="B260"/>
      <c r="C260" s="83"/>
      <c r="D260" s="83"/>
      <c r="E260" s="83"/>
      <c r="F260" s="83"/>
      <c r="G260" s="83"/>
      <c r="H260" s="83"/>
      <c r="I260" s="74"/>
    </row>
    <row r="261" spans="1:9" x14ac:dyDescent="0.25">
      <c r="A261"/>
      <c r="B261"/>
      <c r="C261" s="83"/>
      <c r="D261" s="83"/>
      <c r="E261" s="83"/>
      <c r="F261" s="83"/>
      <c r="G261" s="83"/>
      <c r="H261" s="83"/>
      <c r="I261" s="74"/>
    </row>
    <row r="262" spans="1:9" x14ac:dyDescent="0.25">
      <c r="A262"/>
      <c r="B262"/>
      <c r="C262" s="83"/>
      <c r="D262" s="83"/>
      <c r="E262" s="83"/>
      <c r="F262" s="83"/>
      <c r="G262" s="83"/>
      <c r="H262" s="83"/>
      <c r="I262" s="74"/>
    </row>
    <row r="263" spans="1:9" x14ac:dyDescent="0.25">
      <c r="A263"/>
      <c r="B263"/>
      <c r="C263" s="83"/>
      <c r="D263" s="83"/>
      <c r="E263" s="83"/>
      <c r="F263" s="83"/>
      <c r="G263" s="83"/>
      <c r="H263" s="83"/>
      <c r="I263" s="74"/>
    </row>
    <row r="264" spans="1:9" x14ac:dyDescent="0.25">
      <c r="A264"/>
      <c r="B264"/>
      <c r="C264" s="83"/>
      <c r="D264" s="83"/>
      <c r="E264" s="83"/>
      <c r="F264" s="83"/>
      <c r="G264" s="83"/>
      <c r="H264" s="83"/>
      <c r="I264" s="74"/>
    </row>
    <row r="265" spans="1:9" x14ac:dyDescent="0.25">
      <c r="A265"/>
      <c r="B265"/>
      <c r="C265" s="83"/>
      <c r="D265" s="83"/>
      <c r="E265" s="83"/>
      <c r="F265" s="83"/>
      <c r="G265" s="83"/>
      <c r="H265" s="83"/>
      <c r="I265" s="74"/>
    </row>
    <row r="266" spans="1:9" x14ac:dyDescent="0.25">
      <c r="A266"/>
      <c r="B266"/>
      <c r="C266" s="83"/>
      <c r="D266" s="83"/>
      <c r="E266" s="83"/>
      <c r="F266" s="83"/>
      <c r="G266" s="83"/>
      <c r="H266" s="83"/>
      <c r="I266" s="74"/>
    </row>
    <row r="267" spans="1:9" x14ac:dyDescent="0.25">
      <c r="A267"/>
      <c r="B267"/>
      <c r="C267" s="83"/>
      <c r="D267" s="83"/>
      <c r="E267" s="83"/>
      <c r="F267" s="83"/>
      <c r="G267" s="83"/>
      <c r="H267" s="83"/>
      <c r="I267" s="74"/>
    </row>
    <row r="268" spans="1:9" x14ac:dyDescent="0.25">
      <c r="A268"/>
      <c r="B268"/>
      <c r="C268" s="83"/>
      <c r="D268" s="83"/>
      <c r="E268" s="83"/>
      <c r="F268" s="83"/>
      <c r="G268" s="83"/>
      <c r="H268" s="83"/>
      <c r="I268" s="74"/>
    </row>
    <row r="269" spans="1:9" x14ac:dyDescent="0.25">
      <c r="A269"/>
      <c r="B269"/>
      <c r="C269" s="83"/>
      <c r="D269" s="83"/>
      <c r="E269" s="83"/>
      <c r="F269" s="83"/>
      <c r="G269" s="83"/>
      <c r="H269" s="83"/>
      <c r="I269" s="74"/>
    </row>
    <row r="270" spans="1:9" x14ac:dyDescent="0.25">
      <c r="A270"/>
      <c r="B270"/>
      <c r="C270" s="83"/>
      <c r="D270" s="83"/>
      <c r="E270" s="83"/>
      <c r="F270" s="83"/>
      <c r="G270" s="83"/>
      <c r="H270" s="83"/>
      <c r="I270" s="74"/>
    </row>
    <row r="271" spans="1:9" x14ac:dyDescent="0.25">
      <c r="A271"/>
      <c r="B271"/>
      <c r="C271" s="83"/>
      <c r="D271" s="83"/>
      <c r="E271" s="83"/>
      <c r="F271" s="83"/>
      <c r="G271" s="83"/>
      <c r="H271" s="83"/>
      <c r="I271" s="74"/>
    </row>
    <row r="272" spans="1:9" x14ac:dyDescent="0.25">
      <c r="A272"/>
      <c r="B272"/>
      <c r="C272" s="83"/>
      <c r="D272" s="83"/>
      <c r="E272" s="83"/>
      <c r="F272" s="83"/>
      <c r="G272" s="83"/>
      <c r="H272" s="83"/>
      <c r="I272" s="74"/>
    </row>
    <row r="273" spans="1:9" x14ac:dyDescent="0.25">
      <c r="A273"/>
      <c r="B273"/>
      <c r="C273" s="83"/>
      <c r="D273" s="83"/>
      <c r="E273" s="83"/>
      <c r="F273" s="83"/>
      <c r="G273" s="83"/>
      <c r="H273" s="83"/>
      <c r="I273" s="74"/>
    </row>
    <row r="274" spans="1:9" x14ac:dyDescent="0.25">
      <c r="A274"/>
      <c r="B274"/>
      <c r="C274" s="83"/>
      <c r="D274" s="83"/>
      <c r="E274" s="83"/>
      <c r="F274" s="83"/>
      <c r="G274" s="83"/>
      <c r="H274" s="83"/>
      <c r="I274" s="74"/>
    </row>
    <row r="275" spans="1:9" x14ac:dyDescent="0.25">
      <c r="A275"/>
      <c r="B275"/>
      <c r="C275" s="83"/>
      <c r="D275" s="83"/>
      <c r="E275" s="83"/>
      <c r="F275" s="83"/>
      <c r="G275" s="83"/>
      <c r="H275" s="83"/>
      <c r="I275" s="74"/>
    </row>
    <row r="276" spans="1:9" x14ac:dyDescent="0.25">
      <c r="A276"/>
      <c r="B276"/>
      <c r="C276" s="83"/>
      <c r="D276" s="83"/>
      <c r="E276" s="83"/>
      <c r="F276" s="83"/>
      <c r="G276" s="83"/>
      <c r="H276" s="83"/>
      <c r="I276" s="74"/>
    </row>
    <row r="277" spans="1:9" x14ac:dyDescent="0.25">
      <c r="A277"/>
      <c r="B277"/>
      <c r="C277" s="83"/>
      <c r="D277" s="83"/>
      <c r="E277" s="83"/>
      <c r="F277" s="83"/>
      <c r="G277" s="83"/>
      <c r="H277" s="83"/>
      <c r="I277" s="74"/>
    </row>
    <row r="278" spans="1:9" x14ac:dyDescent="0.25">
      <c r="A278"/>
      <c r="B278"/>
      <c r="C278" s="83"/>
      <c r="D278" s="83"/>
      <c r="E278" s="83"/>
      <c r="F278" s="83"/>
      <c r="G278" s="83"/>
      <c r="H278" s="83"/>
      <c r="I278" s="74"/>
    </row>
    <row r="279" spans="1:9" x14ac:dyDescent="0.25">
      <c r="A279"/>
      <c r="B279"/>
      <c r="C279" s="83"/>
      <c r="D279" s="83"/>
      <c r="E279" s="83"/>
      <c r="F279" s="83"/>
      <c r="G279" s="83"/>
      <c r="H279" s="83"/>
      <c r="I279" s="74"/>
    </row>
    <row r="280" spans="1:9" x14ac:dyDescent="0.25">
      <c r="A280"/>
      <c r="B280"/>
      <c r="C280" s="83"/>
      <c r="D280" s="83"/>
      <c r="E280" s="83"/>
      <c r="F280" s="83"/>
      <c r="G280" s="83"/>
      <c r="H280" s="83"/>
      <c r="I280" s="74"/>
    </row>
    <row r="281" spans="1:9" x14ac:dyDescent="0.25">
      <c r="A281"/>
      <c r="B281"/>
      <c r="C281" s="83"/>
      <c r="D281" s="83"/>
      <c r="E281" s="83"/>
      <c r="F281" s="83"/>
      <c r="G281" s="83"/>
      <c r="H281" s="83"/>
      <c r="I281" s="74"/>
    </row>
    <row r="282" spans="1:9" x14ac:dyDescent="0.25">
      <c r="A282"/>
      <c r="B282"/>
      <c r="C282" s="83"/>
      <c r="D282" s="83"/>
      <c r="E282" s="83"/>
      <c r="F282" s="83"/>
      <c r="G282" s="83"/>
      <c r="H282" s="83"/>
      <c r="I282" s="74"/>
    </row>
    <row r="283" spans="1:9" x14ac:dyDescent="0.25">
      <c r="A283"/>
      <c r="B283"/>
      <c r="C283" s="83"/>
      <c r="D283" s="83"/>
      <c r="E283" s="83"/>
      <c r="F283" s="83"/>
      <c r="G283" s="83"/>
      <c r="H283" s="83"/>
      <c r="I283" s="74"/>
    </row>
    <row r="284" spans="1:9" x14ac:dyDescent="0.25">
      <c r="A284"/>
      <c r="B284"/>
      <c r="C284" s="83"/>
      <c r="D284" s="83"/>
      <c r="E284" s="83"/>
      <c r="F284" s="83"/>
      <c r="G284" s="83"/>
      <c r="H284" s="83"/>
      <c r="I284" s="74"/>
    </row>
    <row r="285" spans="1:9" x14ac:dyDescent="0.25">
      <c r="A285"/>
      <c r="B285"/>
      <c r="C285" s="83"/>
      <c r="D285" s="83"/>
      <c r="E285" s="83"/>
      <c r="F285" s="83"/>
      <c r="G285" s="83"/>
      <c r="H285" s="83"/>
      <c r="I285" s="74"/>
    </row>
    <row r="286" spans="1:9" x14ac:dyDescent="0.25">
      <c r="A286"/>
      <c r="B286"/>
      <c r="C286" s="83"/>
      <c r="D286" s="83"/>
      <c r="E286" s="83"/>
      <c r="F286" s="83"/>
      <c r="G286" s="83"/>
      <c r="H286" s="83"/>
      <c r="I286" s="74"/>
    </row>
    <row r="287" spans="1:9" x14ac:dyDescent="0.25">
      <c r="A287"/>
      <c r="B287"/>
      <c r="C287" s="83"/>
      <c r="D287" s="83"/>
      <c r="E287" s="83"/>
      <c r="F287" s="83"/>
      <c r="G287" s="83"/>
      <c r="H287" s="83"/>
      <c r="I287" s="74"/>
    </row>
    <row r="288" spans="1:9" x14ac:dyDescent="0.25">
      <c r="A288"/>
      <c r="B288"/>
      <c r="C288" s="83"/>
      <c r="D288" s="83"/>
      <c r="E288" s="83"/>
      <c r="F288" s="83"/>
      <c r="G288" s="83"/>
      <c r="H288" s="83"/>
      <c r="I288" s="74"/>
    </row>
    <row r="289" spans="1:9" x14ac:dyDescent="0.25">
      <c r="A289"/>
      <c r="B289"/>
      <c r="C289" s="83"/>
      <c r="D289" s="83"/>
      <c r="E289" s="83"/>
      <c r="F289" s="83"/>
      <c r="G289" s="83"/>
      <c r="H289" s="83"/>
      <c r="I289" s="74"/>
    </row>
    <row r="290" spans="1:9" x14ac:dyDescent="0.25">
      <c r="A290"/>
      <c r="B290"/>
      <c r="C290" s="83"/>
      <c r="D290" s="83"/>
      <c r="E290" s="83"/>
      <c r="F290" s="83"/>
      <c r="G290" s="83"/>
      <c r="H290" s="83"/>
      <c r="I290" s="74"/>
    </row>
    <row r="291" spans="1:9" x14ac:dyDescent="0.25">
      <c r="A291"/>
      <c r="B291"/>
      <c r="C291" s="83"/>
      <c r="D291" s="83"/>
      <c r="E291" s="83"/>
      <c r="F291" s="83"/>
      <c r="G291" s="83"/>
      <c r="H291" s="83"/>
      <c r="I291" s="74"/>
    </row>
    <row r="292" spans="1:9" x14ac:dyDescent="0.25">
      <c r="A292"/>
      <c r="B292"/>
      <c r="C292" s="83"/>
      <c r="D292" s="83"/>
      <c r="E292" s="83"/>
      <c r="F292" s="83"/>
      <c r="G292" s="83"/>
      <c r="H292" s="83"/>
      <c r="I292" s="74"/>
    </row>
    <row r="293" spans="1:9" x14ac:dyDescent="0.25">
      <c r="A293"/>
      <c r="B293"/>
      <c r="C293" s="83"/>
      <c r="D293" s="83"/>
      <c r="E293" s="83"/>
      <c r="F293" s="83"/>
      <c r="G293" s="83"/>
      <c r="H293" s="83"/>
      <c r="I293" s="74"/>
    </row>
    <row r="294" spans="1:9" x14ac:dyDescent="0.25">
      <c r="A294"/>
      <c r="B294"/>
      <c r="C294" s="83"/>
      <c r="D294" s="83"/>
      <c r="E294" s="83"/>
      <c r="F294" s="83"/>
      <c r="G294" s="83"/>
      <c r="H294" s="83"/>
      <c r="I294" s="74"/>
    </row>
    <row r="295" spans="1:9" x14ac:dyDescent="0.25">
      <c r="A295"/>
      <c r="B295"/>
      <c r="C295" s="83"/>
      <c r="D295" s="83"/>
      <c r="E295" s="83"/>
      <c r="F295" s="83"/>
      <c r="G295" s="83"/>
      <c r="H295" s="83"/>
      <c r="I295" s="74"/>
    </row>
    <row r="296" spans="1:9" x14ac:dyDescent="0.25">
      <c r="A296"/>
      <c r="B296"/>
      <c r="C296" s="83"/>
      <c r="D296" s="83"/>
      <c r="E296" s="83"/>
      <c r="F296" s="83"/>
      <c r="G296" s="83"/>
      <c r="H296" s="83"/>
      <c r="I296" s="74"/>
    </row>
    <row r="297" spans="1:9" x14ac:dyDescent="0.25">
      <c r="A297"/>
      <c r="B297"/>
      <c r="C297" s="83"/>
      <c r="D297" s="83"/>
      <c r="E297" s="83"/>
      <c r="F297" s="83"/>
      <c r="G297" s="83"/>
      <c r="H297" s="83"/>
      <c r="I297" s="74"/>
    </row>
    <row r="298" spans="1:9" x14ac:dyDescent="0.25">
      <c r="A298"/>
      <c r="B298"/>
      <c r="C298" s="83"/>
      <c r="D298" s="83"/>
      <c r="E298" s="83"/>
      <c r="F298" s="83"/>
      <c r="G298" s="83"/>
      <c r="H298" s="83"/>
      <c r="I298" s="74"/>
    </row>
    <row r="299" spans="1:9" x14ac:dyDescent="0.25">
      <c r="A299"/>
      <c r="B299"/>
      <c r="C299" s="83"/>
      <c r="D299" s="83"/>
      <c r="E299" s="83"/>
      <c r="F299" s="83"/>
      <c r="G299" s="83"/>
      <c r="H299" s="83"/>
      <c r="I299" s="74"/>
    </row>
    <row r="300" spans="1:9" x14ac:dyDescent="0.25">
      <c r="A300"/>
      <c r="B300"/>
      <c r="C300" s="83"/>
      <c r="D300" s="83"/>
      <c r="E300" s="83"/>
      <c r="F300" s="83"/>
      <c r="G300" s="83"/>
      <c r="H300" s="83"/>
      <c r="I300" s="74"/>
    </row>
    <row r="301" spans="1:9" x14ac:dyDescent="0.25">
      <c r="A301"/>
      <c r="B301"/>
      <c r="C301" s="83"/>
      <c r="D301" s="83"/>
      <c r="E301" s="83"/>
      <c r="F301" s="83"/>
      <c r="G301" s="83"/>
      <c r="H301" s="83"/>
      <c r="I301" s="74"/>
    </row>
    <row r="302" spans="1:9" x14ac:dyDescent="0.25">
      <c r="A302"/>
      <c r="B302"/>
      <c r="C302" s="83"/>
      <c r="D302" s="83"/>
      <c r="E302" s="83"/>
      <c r="F302" s="83"/>
      <c r="G302" s="83"/>
      <c r="H302" s="83"/>
      <c r="I302" s="74"/>
    </row>
    <row r="303" spans="1:9" x14ac:dyDescent="0.25">
      <c r="A303"/>
      <c r="B303"/>
      <c r="C303" s="83"/>
      <c r="D303" s="83"/>
      <c r="E303" s="83"/>
      <c r="F303" s="83"/>
      <c r="G303" s="83"/>
      <c r="H303" s="83"/>
      <c r="I303" s="74"/>
    </row>
    <row r="304" spans="1:9" x14ac:dyDescent="0.25">
      <c r="A304"/>
      <c r="B304"/>
      <c r="C304" s="83"/>
      <c r="D304" s="83"/>
      <c r="E304" s="83"/>
      <c r="F304" s="83"/>
      <c r="G304" s="83"/>
      <c r="H304" s="83"/>
      <c r="I304" s="74"/>
    </row>
    <row r="305" spans="1:9" x14ac:dyDescent="0.25">
      <c r="A305"/>
      <c r="B305"/>
      <c r="C305" s="83"/>
      <c r="D305" s="83"/>
      <c r="E305" s="83"/>
      <c r="F305" s="83"/>
      <c r="G305" s="83"/>
      <c r="H305" s="83"/>
      <c r="I305" s="74"/>
    </row>
    <row r="306" spans="1:9" x14ac:dyDescent="0.25">
      <c r="A306"/>
      <c r="B306"/>
      <c r="C306" s="83"/>
      <c r="D306" s="83"/>
      <c r="E306" s="83"/>
      <c r="F306" s="83"/>
      <c r="G306" s="83"/>
      <c r="H306" s="83"/>
      <c r="I306" s="74"/>
    </row>
    <row r="307" spans="1:9" x14ac:dyDescent="0.25">
      <c r="A307"/>
      <c r="B307"/>
      <c r="C307" s="83"/>
      <c r="D307" s="83"/>
      <c r="E307" s="83"/>
      <c r="F307" s="83"/>
      <c r="G307" s="83"/>
      <c r="H307" s="83"/>
      <c r="I307" s="74"/>
    </row>
    <row r="308" spans="1:9" x14ac:dyDescent="0.25">
      <c r="A308"/>
      <c r="B308"/>
      <c r="C308" s="83"/>
      <c r="D308" s="83"/>
      <c r="E308" s="83"/>
      <c r="F308" s="83"/>
      <c r="G308" s="83"/>
      <c r="H308" s="83"/>
      <c r="I308" s="74"/>
    </row>
    <row r="309" spans="1:9" x14ac:dyDescent="0.25">
      <c r="A309"/>
      <c r="B309"/>
      <c r="C309" s="83"/>
      <c r="D309" s="83"/>
      <c r="E309" s="83"/>
      <c r="F309" s="83"/>
      <c r="G309" s="83"/>
      <c r="H309" s="83"/>
      <c r="I309" s="74"/>
    </row>
    <row r="310" spans="1:9" x14ac:dyDescent="0.25">
      <c r="A310"/>
      <c r="B310"/>
      <c r="C310" s="83"/>
      <c r="D310" s="83"/>
      <c r="E310" s="83"/>
      <c r="F310" s="83"/>
      <c r="G310" s="83"/>
      <c r="H310" s="83"/>
      <c r="I310" s="74"/>
    </row>
    <row r="311" spans="1:9" x14ac:dyDescent="0.25">
      <c r="A311"/>
      <c r="B311"/>
      <c r="C311" s="83"/>
      <c r="D311" s="83"/>
      <c r="E311" s="83"/>
      <c r="F311" s="83"/>
      <c r="G311" s="83"/>
      <c r="H311" s="83"/>
      <c r="I311" s="74"/>
    </row>
    <row r="312" spans="1:9" x14ac:dyDescent="0.25">
      <c r="A312"/>
      <c r="B312"/>
      <c r="C312" s="83"/>
      <c r="D312" s="83"/>
      <c r="E312" s="83"/>
      <c r="F312" s="83"/>
      <c r="G312" s="83"/>
      <c r="H312" s="83"/>
      <c r="I312" s="74"/>
    </row>
    <row r="313" spans="1:9" x14ac:dyDescent="0.25">
      <c r="A313"/>
      <c r="B313"/>
      <c r="C313" s="83"/>
      <c r="D313" s="83"/>
      <c r="E313" s="83"/>
      <c r="F313" s="83"/>
      <c r="G313" s="83"/>
      <c r="H313" s="83"/>
      <c r="I313" s="74"/>
    </row>
    <row r="314" spans="1:9" x14ac:dyDescent="0.25">
      <c r="A314"/>
      <c r="B314"/>
      <c r="C314" s="83"/>
      <c r="D314" s="83"/>
      <c r="E314" s="83"/>
      <c r="F314" s="83"/>
      <c r="G314" s="83"/>
      <c r="H314" s="83"/>
      <c r="I314" s="74"/>
    </row>
    <row r="315" spans="1:9" x14ac:dyDescent="0.25">
      <c r="A315"/>
      <c r="B315"/>
      <c r="C315" s="83"/>
      <c r="D315" s="83"/>
      <c r="E315" s="83"/>
      <c r="F315" s="83"/>
      <c r="G315" s="83"/>
      <c r="H315" s="83"/>
      <c r="I315" s="74"/>
    </row>
    <row r="316" spans="1:9" x14ac:dyDescent="0.25">
      <c r="A316"/>
      <c r="B316"/>
      <c r="C316" s="83"/>
      <c r="D316" s="83"/>
      <c r="E316" s="83"/>
      <c r="F316" s="83"/>
      <c r="G316" s="83"/>
      <c r="H316" s="83"/>
      <c r="I316" s="74"/>
    </row>
    <row r="317" spans="1:9" x14ac:dyDescent="0.25">
      <c r="A317"/>
      <c r="B317"/>
      <c r="C317" s="83"/>
      <c r="D317" s="83"/>
      <c r="E317" s="83"/>
      <c r="F317" s="83"/>
      <c r="G317" s="83"/>
      <c r="H317" s="83"/>
      <c r="I317" s="74"/>
    </row>
    <row r="318" spans="1:9" x14ac:dyDescent="0.25">
      <c r="A318"/>
      <c r="B318"/>
      <c r="C318" s="83"/>
      <c r="D318" s="83"/>
      <c r="E318" s="83"/>
      <c r="F318" s="83"/>
      <c r="G318" s="83"/>
      <c r="H318" s="83"/>
      <c r="I318" s="74"/>
    </row>
    <row r="319" spans="1:9" x14ac:dyDescent="0.25">
      <c r="A319"/>
      <c r="B319"/>
      <c r="C319" s="83"/>
      <c r="D319" s="83"/>
      <c r="E319" s="83"/>
      <c r="F319" s="83"/>
      <c r="G319" s="83"/>
      <c r="H319" s="83"/>
      <c r="I319" s="74"/>
    </row>
    <row r="320" spans="1:9" x14ac:dyDescent="0.25">
      <c r="A320"/>
      <c r="B320"/>
      <c r="C320" s="83"/>
      <c r="D320" s="83"/>
      <c r="E320" s="83"/>
      <c r="F320" s="83"/>
      <c r="G320" s="83"/>
      <c r="H320" s="83"/>
      <c r="I320" s="74"/>
    </row>
    <row r="321" spans="1:9" x14ac:dyDescent="0.25">
      <c r="A321"/>
      <c r="B321"/>
      <c r="C321" s="83"/>
      <c r="D321" s="83"/>
      <c r="E321" s="83"/>
      <c r="F321" s="83"/>
      <c r="G321" s="83"/>
      <c r="H321" s="83"/>
      <c r="I321" s="74"/>
    </row>
    <row r="322" spans="1:9" x14ac:dyDescent="0.25">
      <c r="A322"/>
      <c r="B322"/>
      <c r="C322" s="83"/>
      <c r="D322" s="83"/>
      <c r="E322" s="83"/>
      <c r="F322" s="83"/>
      <c r="G322" s="83"/>
      <c r="H322" s="83"/>
      <c r="I322" s="74"/>
    </row>
    <row r="323" spans="1:9" x14ac:dyDescent="0.25">
      <c r="A323"/>
      <c r="B323"/>
      <c r="C323" s="83"/>
      <c r="D323" s="83"/>
      <c r="E323" s="83"/>
      <c r="F323" s="83"/>
      <c r="G323" s="83"/>
      <c r="H323" s="83"/>
      <c r="I323" s="74"/>
    </row>
    <row r="324" spans="1:9" x14ac:dyDescent="0.25">
      <c r="A324"/>
      <c r="B324"/>
      <c r="C324" s="83"/>
      <c r="D324" s="83"/>
      <c r="E324" s="83"/>
      <c r="F324" s="83"/>
      <c r="G324" s="83"/>
      <c r="H324" s="83"/>
      <c r="I324" s="74"/>
    </row>
    <row r="325" spans="1:9" x14ac:dyDescent="0.25">
      <c r="A325"/>
      <c r="B325"/>
      <c r="C325" s="83"/>
      <c r="D325" s="83"/>
      <c r="E325" s="83"/>
      <c r="F325" s="83"/>
      <c r="G325" s="83"/>
      <c r="H325" s="83"/>
      <c r="I325" s="74"/>
    </row>
    <row r="326" spans="1:9" x14ac:dyDescent="0.25">
      <c r="A326"/>
      <c r="B326"/>
      <c r="C326" s="83"/>
      <c r="D326" s="83"/>
      <c r="E326" s="83"/>
      <c r="F326" s="83"/>
      <c r="G326" s="83"/>
      <c r="H326" s="83"/>
      <c r="I326" s="74"/>
    </row>
    <row r="327" spans="1:9" x14ac:dyDescent="0.25">
      <c r="A327"/>
      <c r="B327"/>
      <c r="C327" s="83"/>
      <c r="D327" s="83"/>
      <c r="E327" s="83"/>
      <c r="F327" s="83"/>
      <c r="G327" s="83"/>
      <c r="H327" s="83"/>
      <c r="I327" s="74"/>
    </row>
    <row r="328" spans="1:9" x14ac:dyDescent="0.25">
      <c r="A328"/>
      <c r="B328"/>
      <c r="C328" s="83"/>
      <c r="D328" s="83"/>
      <c r="E328" s="83"/>
      <c r="F328" s="83"/>
      <c r="G328" s="83"/>
      <c r="H328" s="83"/>
      <c r="I328" s="74"/>
    </row>
    <row r="329" spans="1:9" x14ac:dyDescent="0.25">
      <c r="A329"/>
      <c r="B329"/>
      <c r="C329" s="83"/>
      <c r="D329" s="83"/>
      <c r="E329" s="83"/>
      <c r="F329" s="83"/>
      <c r="G329" s="83"/>
      <c r="H329" s="83"/>
      <c r="I329" s="74"/>
    </row>
    <row r="330" spans="1:9" x14ac:dyDescent="0.25">
      <c r="A330"/>
      <c r="B330"/>
      <c r="C330" s="83"/>
      <c r="D330" s="83"/>
      <c r="E330" s="83"/>
      <c r="F330" s="83"/>
      <c r="G330" s="83"/>
      <c r="H330" s="83"/>
      <c r="I330" s="74"/>
    </row>
    <row r="331" spans="1:9" x14ac:dyDescent="0.25">
      <c r="A331"/>
      <c r="B331"/>
      <c r="C331" s="83"/>
      <c r="D331" s="83"/>
      <c r="E331" s="83"/>
      <c r="F331" s="83"/>
      <c r="G331" s="83"/>
      <c r="H331" s="83"/>
      <c r="I331" s="74"/>
    </row>
    <row r="332" spans="1:9" x14ac:dyDescent="0.25">
      <c r="A332"/>
      <c r="B332"/>
      <c r="C332" s="83"/>
      <c r="D332" s="83"/>
      <c r="E332" s="83"/>
      <c r="F332" s="83"/>
      <c r="G332" s="83"/>
      <c r="H332" s="83"/>
      <c r="I332" s="74"/>
    </row>
    <row r="333" spans="1:9" x14ac:dyDescent="0.25">
      <c r="A333"/>
      <c r="B333"/>
      <c r="C333" s="83"/>
      <c r="D333" s="83"/>
      <c r="E333" s="83"/>
      <c r="F333" s="83"/>
      <c r="G333" s="83"/>
      <c r="H333" s="83"/>
      <c r="I333" s="74"/>
    </row>
    <row r="334" spans="1:9" x14ac:dyDescent="0.25">
      <c r="A334"/>
      <c r="B334"/>
      <c r="C334" s="83"/>
      <c r="D334" s="83"/>
      <c r="E334" s="83"/>
      <c r="F334" s="83"/>
      <c r="G334" s="83"/>
      <c r="H334" s="83"/>
      <c r="I334" s="74"/>
    </row>
    <row r="335" spans="1:9" x14ac:dyDescent="0.25">
      <c r="A335"/>
      <c r="B335"/>
      <c r="C335" s="83"/>
      <c r="D335" s="83"/>
      <c r="E335" s="83"/>
      <c r="F335" s="83"/>
      <c r="G335" s="83"/>
      <c r="H335" s="83"/>
      <c r="I335" s="74"/>
    </row>
    <row r="336" spans="1:9" x14ac:dyDescent="0.25">
      <c r="A336"/>
      <c r="B336"/>
      <c r="C336" s="83"/>
      <c r="D336" s="83"/>
      <c r="E336" s="83"/>
      <c r="F336" s="83"/>
      <c r="G336" s="83"/>
      <c r="H336" s="83"/>
      <c r="I336" s="74"/>
    </row>
    <row r="337" spans="1:9" x14ac:dyDescent="0.25">
      <c r="A337"/>
      <c r="B337"/>
      <c r="C337" s="83"/>
      <c r="D337" s="83"/>
      <c r="E337" s="83"/>
      <c r="F337" s="83"/>
      <c r="G337" s="83"/>
      <c r="H337" s="83"/>
      <c r="I337" s="74"/>
    </row>
    <row r="338" spans="1:9" x14ac:dyDescent="0.25">
      <c r="A338"/>
      <c r="B338"/>
      <c r="C338" s="83"/>
      <c r="D338" s="83"/>
      <c r="E338" s="83"/>
      <c r="F338" s="83"/>
      <c r="G338" s="83"/>
      <c r="H338" s="83"/>
      <c r="I338" s="74"/>
    </row>
    <row r="339" spans="1:9" x14ac:dyDescent="0.25">
      <c r="A339"/>
      <c r="B339"/>
      <c r="C339" s="83"/>
      <c r="D339" s="83"/>
      <c r="E339" s="83"/>
      <c r="F339" s="83"/>
      <c r="G339" s="83"/>
      <c r="H339" s="83"/>
      <c r="I339" s="74"/>
    </row>
    <row r="340" spans="1:9" x14ac:dyDescent="0.25">
      <c r="A340"/>
      <c r="B340"/>
      <c r="C340" s="83"/>
      <c r="D340" s="83"/>
      <c r="E340" s="83"/>
      <c r="F340" s="83"/>
      <c r="G340" s="83"/>
      <c r="H340" s="83"/>
      <c r="I340" s="74"/>
    </row>
    <row r="341" spans="1:9" x14ac:dyDescent="0.25">
      <c r="A341"/>
      <c r="B341"/>
      <c r="C341" s="83"/>
      <c r="D341" s="83"/>
      <c r="E341" s="83"/>
      <c r="F341" s="83"/>
      <c r="G341" s="83"/>
      <c r="H341" s="83"/>
      <c r="I341" s="74"/>
    </row>
    <row r="342" spans="1:9" x14ac:dyDescent="0.25">
      <c r="A342"/>
      <c r="B342"/>
      <c r="C342" s="83"/>
      <c r="D342" s="83"/>
      <c r="E342" s="83"/>
      <c r="F342" s="83"/>
      <c r="G342" s="83"/>
      <c r="H342" s="83"/>
      <c r="I342" s="74"/>
    </row>
    <row r="343" spans="1:9" x14ac:dyDescent="0.25">
      <c r="A343"/>
      <c r="B343"/>
      <c r="C343" s="83"/>
      <c r="D343" s="83"/>
      <c r="E343" s="83"/>
      <c r="F343" s="83"/>
      <c r="G343" s="83"/>
      <c r="H343" s="83"/>
      <c r="I343" s="74"/>
    </row>
    <row r="344" spans="1:9" x14ac:dyDescent="0.25">
      <c r="A344"/>
      <c r="B344"/>
      <c r="C344" s="83"/>
      <c r="D344" s="83"/>
      <c r="E344" s="83"/>
      <c r="F344" s="83"/>
      <c r="G344" s="83"/>
      <c r="H344" s="83"/>
      <c r="I344" s="74"/>
    </row>
    <row r="345" spans="1:9" x14ac:dyDescent="0.25">
      <c r="A345"/>
      <c r="B345"/>
      <c r="C345" s="83"/>
      <c r="D345" s="83"/>
      <c r="E345" s="83"/>
      <c r="F345" s="83"/>
      <c r="G345" s="83"/>
      <c r="H345" s="83"/>
      <c r="I345" s="74"/>
    </row>
    <row r="346" spans="1:9" x14ac:dyDescent="0.25">
      <c r="A346"/>
      <c r="B346"/>
      <c r="C346" s="83"/>
      <c r="D346" s="83"/>
      <c r="E346" s="83"/>
      <c r="F346" s="83"/>
      <c r="G346" s="83"/>
      <c r="H346" s="83"/>
      <c r="I346" s="74"/>
    </row>
    <row r="347" spans="1:9" x14ac:dyDescent="0.25">
      <c r="A347"/>
      <c r="B347"/>
      <c r="C347" s="83"/>
      <c r="D347" s="83"/>
      <c r="E347" s="83"/>
      <c r="F347" s="83"/>
      <c r="G347" s="83"/>
      <c r="H347" s="83"/>
      <c r="I347" s="74"/>
    </row>
    <row r="348" spans="1:9" x14ac:dyDescent="0.25">
      <c r="A348"/>
      <c r="B348"/>
      <c r="C348" s="83"/>
      <c r="D348" s="83"/>
      <c r="E348" s="83"/>
      <c r="F348" s="83"/>
      <c r="G348" s="83"/>
      <c r="H348" s="83"/>
      <c r="I348" s="74"/>
    </row>
    <row r="349" spans="1:9" x14ac:dyDescent="0.25">
      <c r="A349"/>
      <c r="B349"/>
      <c r="C349" s="83"/>
      <c r="D349" s="83"/>
      <c r="E349" s="83"/>
      <c r="F349" s="83"/>
      <c r="G349" s="83"/>
      <c r="H349" s="83"/>
      <c r="I349" s="74"/>
    </row>
    <row r="350" spans="1:9" x14ac:dyDescent="0.25">
      <c r="A350"/>
      <c r="B350"/>
      <c r="C350" s="83"/>
      <c r="D350" s="83"/>
      <c r="E350" s="83"/>
      <c r="F350" s="83"/>
      <c r="G350" s="83"/>
      <c r="H350" s="83"/>
      <c r="I350" s="74"/>
    </row>
    <row r="351" spans="1:9" x14ac:dyDescent="0.25">
      <c r="A351"/>
      <c r="B351"/>
      <c r="C351" s="83"/>
      <c r="D351" s="83"/>
      <c r="E351" s="83"/>
      <c r="F351" s="83"/>
      <c r="G351" s="83"/>
      <c r="H351" s="83"/>
      <c r="I351" s="74"/>
    </row>
    <row r="352" spans="1:9" x14ac:dyDescent="0.25">
      <c r="A352"/>
      <c r="B352"/>
      <c r="C352" s="83"/>
      <c r="D352" s="83"/>
      <c r="E352" s="83"/>
      <c r="F352" s="83"/>
      <c r="G352" s="83"/>
      <c r="H352" s="83"/>
      <c r="I352" s="74"/>
    </row>
    <row r="353" spans="1:9" x14ac:dyDescent="0.25">
      <c r="A353"/>
      <c r="B353"/>
      <c r="C353" s="83"/>
      <c r="D353" s="83"/>
      <c r="E353" s="83"/>
      <c r="F353" s="83"/>
      <c r="G353" s="83"/>
      <c r="H353" s="83"/>
      <c r="I353" s="74"/>
    </row>
    <row r="354" spans="1:9" x14ac:dyDescent="0.25">
      <c r="A354"/>
      <c r="B354"/>
      <c r="C354" s="83"/>
      <c r="D354" s="83"/>
      <c r="E354" s="83"/>
      <c r="F354" s="83"/>
      <c r="G354" s="83"/>
      <c r="H354" s="83"/>
      <c r="I354" s="74"/>
    </row>
    <row r="355" spans="1:9" x14ac:dyDescent="0.25">
      <c r="A355"/>
      <c r="B355"/>
      <c r="C355" s="83"/>
      <c r="D355" s="83"/>
      <c r="E355" s="83"/>
      <c r="F355" s="83"/>
      <c r="G355" s="83"/>
      <c r="H355" s="83"/>
      <c r="I355" s="74"/>
    </row>
    <row r="356" spans="1:9" x14ac:dyDescent="0.25">
      <c r="A356"/>
      <c r="B356"/>
      <c r="C356" s="83"/>
      <c r="D356" s="83"/>
      <c r="E356" s="83"/>
      <c r="F356" s="83"/>
      <c r="G356" s="83"/>
      <c r="H356" s="83"/>
      <c r="I356" s="74"/>
    </row>
    <row r="357" spans="1:9" x14ac:dyDescent="0.25">
      <c r="A357"/>
      <c r="B357"/>
      <c r="C357" s="83"/>
      <c r="D357" s="83"/>
      <c r="E357" s="83"/>
      <c r="F357" s="83"/>
      <c r="G357" s="83"/>
      <c r="H357" s="83"/>
      <c r="I357" s="74"/>
    </row>
    <row r="358" spans="1:9" x14ac:dyDescent="0.25">
      <c r="A358"/>
      <c r="B358"/>
      <c r="C358" s="83"/>
      <c r="D358" s="83"/>
      <c r="E358" s="83"/>
      <c r="F358" s="83"/>
      <c r="G358" s="83"/>
      <c r="H358" s="83"/>
      <c r="I358" s="74"/>
    </row>
    <row r="359" spans="1:9" x14ac:dyDescent="0.25">
      <c r="A359"/>
      <c r="B359"/>
      <c r="C359" s="83"/>
      <c r="D359" s="83"/>
      <c r="E359" s="83"/>
      <c r="F359" s="83"/>
      <c r="G359" s="83"/>
      <c r="H359" s="83"/>
      <c r="I359" s="74"/>
    </row>
    <row r="360" spans="1:9" x14ac:dyDescent="0.25">
      <c r="A360"/>
      <c r="B360"/>
      <c r="C360" s="83"/>
      <c r="D360" s="83"/>
      <c r="E360" s="83"/>
      <c r="F360" s="83"/>
      <c r="G360" s="83"/>
      <c r="H360" s="83"/>
      <c r="I360" s="74"/>
    </row>
    <row r="361" spans="1:9" x14ac:dyDescent="0.25">
      <c r="A361"/>
      <c r="B361"/>
      <c r="C361" s="83"/>
      <c r="D361" s="83"/>
      <c r="E361" s="83"/>
      <c r="F361" s="83"/>
      <c r="G361" s="83"/>
      <c r="H361" s="83"/>
      <c r="I361" s="74"/>
    </row>
    <row r="362" spans="1:9" x14ac:dyDescent="0.25">
      <c r="A362"/>
      <c r="B362"/>
      <c r="C362" s="83"/>
      <c r="D362" s="83"/>
      <c r="E362" s="83"/>
      <c r="F362" s="83"/>
      <c r="G362" s="83"/>
      <c r="H362" s="83"/>
      <c r="I362" s="74"/>
    </row>
    <row r="363" spans="1:9" x14ac:dyDescent="0.25">
      <c r="A363"/>
      <c r="B363"/>
      <c r="C363" s="83"/>
      <c r="D363" s="83"/>
      <c r="E363" s="83"/>
      <c r="F363" s="83"/>
      <c r="G363" s="83"/>
      <c r="H363" s="83"/>
      <c r="I363" s="74"/>
    </row>
    <row r="364" spans="1:9" x14ac:dyDescent="0.25">
      <c r="A364"/>
      <c r="B364"/>
      <c r="C364" s="83"/>
      <c r="D364" s="83"/>
      <c r="E364" s="83"/>
      <c r="F364" s="83"/>
      <c r="G364" s="83"/>
      <c r="H364" s="83"/>
      <c r="I364" s="74"/>
    </row>
    <row r="365" spans="1:9" x14ac:dyDescent="0.25">
      <c r="A365"/>
      <c r="B365"/>
      <c r="C365" s="83"/>
      <c r="D365" s="83"/>
      <c r="E365" s="83"/>
      <c r="F365" s="83"/>
      <c r="G365" s="83"/>
      <c r="H365" s="83"/>
      <c r="I365" s="74"/>
    </row>
    <row r="366" spans="1:9" x14ac:dyDescent="0.25">
      <c r="A366"/>
      <c r="B366"/>
      <c r="C366" s="83"/>
      <c r="D366" s="83"/>
      <c r="E366" s="83"/>
      <c r="F366" s="83"/>
      <c r="G366" s="83"/>
      <c r="H366" s="83"/>
      <c r="I366" s="74"/>
    </row>
    <row r="367" spans="1:9" x14ac:dyDescent="0.25">
      <c r="A367"/>
      <c r="B367"/>
      <c r="C367" s="83"/>
      <c r="D367" s="83"/>
      <c r="E367" s="83"/>
      <c r="F367" s="83"/>
      <c r="G367" s="83"/>
      <c r="H367" s="83"/>
      <c r="I367" s="74"/>
    </row>
    <row r="368" spans="1:9" x14ac:dyDescent="0.25">
      <c r="A368"/>
      <c r="B368"/>
      <c r="C368" s="83"/>
      <c r="D368" s="83"/>
      <c r="E368" s="83"/>
      <c r="F368" s="83"/>
      <c r="G368" s="83"/>
      <c r="H368" s="83"/>
      <c r="I368" s="74"/>
    </row>
    <row r="369" spans="1:9" x14ac:dyDescent="0.25">
      <c r="A369"/>
      <c r="B369"/>
      <c r="C369" s="83"/>
      <c r="D369" s="83"/>
      <c r="E369" s="83"/>
      <c r="F369" s="83"/>
      <c r="G369" s="83"/>
      <c r="H369" s="83"/>
      <c r="I369" s="74"/>
    </row>
    <row r="370" spans="1:9" x14ac:dyDescent="0.25">
      <c r="A370"/>
      <c r="B370"/>
      <c r="C370" s="83"/>
      <c r="D370" s="83"/>
      <c r="E370" s="83"/>
      <c r="F370" s="83"/>
      <c r="G370" s="83"/>
      <c r="H370" s="83"/>
      <c r="I370" s="74"/>
    </row>
    <row r="371" spans="1:9" x14ac:dyDescent="0.25">
      <c r="A371"/>
      <c r="B371"/>
      <c r="C371" s="83"/>
      <c r="D371" s="83"/>
      <c r="E371" s="83"/>
      <c r="F371" s="83"/>
      <c r="G371" s="83"/>
      <c r="H371" s="83"/>
      <c r="I371" s="74"/>
    </row>
    <row r="372" spans="1:9" x14ac:dyDescent="0.25">
      <c r="A372"/>
      <c r="B372"/>
      <c r="C372" s="83"/>
      <c r="D372" s="83"/>
      <c r="E372" s="83"/>
      <c r="F372" s="83"/>
      <c r="G372" s="83"/>
      <c r="H372" s="83"/>
      <c r="I372" s="74"/>
    </row>
    <row r="373" spans="1:9" x14ac:dyDescent="0.25">
      <c r="A373"/>
      <c r="B373"/>
      <c r="C373" s="83"/>
      <c r="D373" s="83"/>
      <c r="E373" s="83"/>
      <c r="F373" s="83"/>
      <c r="G373" s="83"/>
      <c r="H373" s="83"/>
      <c r="I373" s="74"/>
    </row>
    <row r="374" spans="1:9" x14ac:dyDescent="0.25">
      <c r="A374"/>
      <c r="B374"/>
      <c r="C374" s="83"/>
      <c r="D374" s="83"/>
      <c r="E374" s="83"/>
      <c r="F374" s="83"/>
      <c r="G374" s="83"/>
      <c r="H374" s="83"/>
      <c r="I374" s="74"/>
    </row>
    <row r="375" spans="1:9" x14ac:dyDescent="0.25">
      <c r="A375"/>
      <c r="B375"/>
      <c r="C375" s="83"/>
      <c r="D375" s="83"/>
      <c r="E375" s="83"/>
      <c r="F375" s="83"/>
      <c r="G375" s="83"/>
      <c r="H375" s="83"/>
      <c r="I375" s="74"/>
    </row>
    <row r="376" spans="1:9" x14ac:dyDescent="0.25">
      <c r="A376"/>
      <c r="B376"/>
      <c r="C376" s="83"/>
      <c r="D376" s="83"/>
      <c r="E376" s="83"/>
      <c r="F376" s="83"/>
      <c r="G376" s="83"/>
      <c r="H376" s="83"/>
      <c r="I376" s="74"/>
    </row>
    <row r="377" spans="1:9" x14ac:dyDescent="0.25">
      <c r="A377"/>
      <c r="B377"/>
      <c r="C377" s="83"/>
      <c r="D377" s="83"/>
      <c r="E377" s="83"/>
      <c r="F377" s="83"/>
      <c r="G377" s="83"/>
      <c r="H377" s="83"/>
      <c r="I377" s="74"/>
    </row>
    <row r="378" spans="1:9" x14ac:dyDescent="0.25">
      <c r="A378"/>
      <c r="B378"/>
      <c r="C378" s="83"/>
      <c r="D378" s="83"/>
      <c r="E378" s="83"/>
      <c r="F378" s="83"/>
      <c r="G378" s="83"/>
      <c r="H378" s="83"/>
      <c r="I378" s="74"/>
    </row>
    <row r="379" spans="1:9" x14ac:dyDescent="0.25">
      <c r="A379"/>
      <c r="B379"/>
      <c r="C379" s="83"/>
      <c r="D379" s="83"/>
      <c r="E379" s="83"/>
      <c r="F379" s="83"/>
      <c r="G379" s="83"/>
      <c r="H379" s="83"/>
      <c r="I379" s="74"/>
    </row>
    <row r="380" spans="1:9" x14ac:dyDescent="0.25">
      <c r="A380"/>
      <c r="B380"/>
      <c r="C380" s="83"/>
      <c r="D380" s="83"/>
      <c r="E380" s="83"/>
      <c r="F380" s="83"/>
      <c r="G380" s="83"/>
      <c r="H380" s="83"/>
      <c r="I380" s="74"/>
    </row>
    <row r="381" spans="1:9" x14ac:dyDescent="0.25">
      <c r="A381"/>
      <c r="B381"/>
      <c r="C381" s="83"/>
      <c r="D381" s="83"/>
      <c r="E381" s="83"/>
      <c r="F381" s="83"/>
      <c r="G381" s="83"/>
      <c r="H381" s="83"/>
      <c r="I381" s="74"/>
    </row>
    <row r="382" spans="1:9" x14ac:dyDescent="0.25">
      <c r="A382"/>
      <c r="B382"/>
      <c r="C382" s="83"/>
      <c r="D382" s="83"/>
      <c r="E382" s="83"/>
      <c r="F382" s="83"/>
      <c r="G382" s="83"/>
      <c r="H382" s="83"/>
      <c r="I382" s="74"/>
    </row>
    <row r="383" spans="1:9" x14ac:dyDescent="0.25">
      <c r="A383"/>
      <c r="B383"/>
      <c r="C383" s="83"/>
      <c r="D383" s="83"/>
      <c r="E383" s="83"/>
      <c r="F383" s="83"/>
      <c r="G383" s="83"/>
      <c r="H383" s="83"/>
      <c r="I383" s="74"/>
    </row>
    <row r="384" spans="1:9" x14ac:dyDescent="0.25">
      <c r="A384"/>
      <c r="B384"/>
      <c r="C384" s="83"/>
      <c r="D384" s="83"/>
      <c r="E384" s="83"/>
      <c r="F384" s="83"/>
      <c r="G384" s="83"/>
      <c r="H384" s="83"/>
      <c r="I384" s="74"/>
    </row>
    <row r="385" spans="1:9" x14ac:dyDescent="0.25">
      <c r="A385"/>
      <c r="B385"/>
      <c r="C385" s="83"/>
      <c r="D385" s="83"/>
      <c r="E385" s="83"/>
      <c r="F385" s="83"/>
      <c r="G385" s="83"/>
      <c r="H385" s="83"/>
      <c r="I385" s="74"/>
    </row>
    <row r="386" spans="1:9" x14ac:dyDescent="0.25">
      <c r="A386"/>
      <c r="B386"/>
      <c r="C386" s="83"/>
      <c r="D386" s="83"/>
      <c r="E386" s="83"/>
      <c r="F386" s="83"/>
      <c r="G386" s="83"/>
      <c r="H386" s="83"/>
      <c r="I386" s="74"/>
    </row>
    <row r="387" spans="1:9" x14ac:dyDescent="0.25">
      <c r="A387"/>
      <c r="B387"/>
      <c r="C387" s="83"/>
      <c r="D387" s="83"/>
      <c r="E387" s="83"/>
      <c r="F387" s="83"/>
      <c r="G387" s="83"/>
      <c r="H387" s="83"/>
      <c r="I387" s="74"/>
    </row>
    <row r="388" spans="1:9" x14ac:dyDescent="0.25">
      <c r="A388"/>
      <c r="B388"/>
      <c r="C388" s="83"/>
      <c r="D388" s="83"/>
      <c r="E388" s="83"/>
      <c r="F388" s="83"/>
      <c r="G388" s="83"/>
      <c r="H388" s="83"/>
      <c r="I388" s="74"/>
    </row>
    <row r="389" spans="1:9" x14ac:dyDescent="0.25">
      <c r="A389"/>
      <c r="B389"/>
      <c r="C389" s="83"/>
      <c r="D389" s="83"/>
      <c r="E389" s="83"/>
      <c r="F389" s="83"/>
      <c r="G389" s="83"/>
      <c r="H389" s="83"/>
      <c r="I389" s="74"/>
    </row>
    <row r="390" spans="1:9" x14ac:dyDescent="0.25">
      <c r="A390"/>
      <c r="B390"/>
      <c r="C390" s="83"/>
      <c r="D390" s="83"/>
      <c r="E390" s="83"/>
      <c r="F390" s="83"/>
      <c r="G390" s="83"/>
      <c r="H390" s="83"/>
      <c r="I390" s="74"/>
    </row>
    <row r="391" spans="1:9" x14ac:dyDescent="0.25">
      <c r="A391"/>
      <c r="B391"/>
      <c r="C391" s="83"/>
      <c r="D391" s="83"/>
      <c r="E391" s="83"/>
      <c r="F391" s="83"/>
      <c r="G391" s="83"/>
      <c r="H391" s="83"/>
      <c r="I391" s="74"/>
    </row>
    <row r="392" spans="1:9" x14ac:dyDescent="0.25">
      <c r="A392"/>
      <c r="B392"/>
      <c r="C392" s="83"/>
      <c r="D392" s="83"/>
      <c r="E392" s="83"/>
      <c r="F392" s="83"/>
      <c r="G392" s="83"/>
      <c r="H392" s="83"/>
      <c r="I392" s="74"/>
    </row>
    <row r="393" spans="1:9" x14ac:dyDescent="0.25">
      <c r="A393"/>
      <c r="B393"/>
      <c r="C393" s="83"/>
      <c r="D393" s="83"/>
      <c r="E393" s="83"/>
      <c r="F393" s="83"/>
      <c r="G393" s="83"/>
      <c r="H393" s="83"/>
      <c r="I393" s="74"/>
    </row>
    <row r="394" spans="1:9" x14ac:dyDescent="0.25">
      <c r="A394"/>
      <c r="B394"/>
      <c r="C394" s="83"/>
      <c r="D394" s="83"/>
      <c r="E394" s="83"/>
      <c r="F394" s="83"/>
      <c r="G394" s="83"/>
      <c r="H394" s="83"/>
      <c r="I394" s="74"/>
    </row>
    <row r="395" spans="1:9" x14ac:dyDescent="0.25">
      <c r="A395"/>
      <c r="B395"/>
      <c r="C395" s="83"/>
      <c r="D395" s="83"/>
      <c r="E395" s="83"/>
      <c r="F395" s="83"/>
      <c r="G395" s="83"/>
      <c r="H395" s="83"/>
      <c r="I395" s="74"/>
    </row>
    <row r="396" spans="1:9" x14ac:dyDescent="0.25">
      <c r="A396"/>
      <c r="B396"/>
      <c r="C396" s="83"/>
      <c r="D396" s="83"/>
      <c r="E396" s="83"/>
      <c r="F396" s="83"/>
      <c r="G396" s="83"/>
      <c r="H396" s="83"/>
      <c r="I396" s="74"/>
    </row>
    <row r="397" spans="1:9" x14ac:dyDescent="0.25">
      <c r="A397"/>
      <c r="B397"/>
      <c r="C397" s="83"/>
      <c r="D397" s="83"/>
      <c r="E397" s="83"/>
      <c r="F397" s="83"/>
      <c r="G397" s="83"/>
      <c r="H397" s="83"/>
      <c r="I397" s="74"/>
    </row>
    <row r="398" spans="1:9" x14ac:dyDescent="0.25">
      <c r="A398"/>
      <c r="B398"/>
      <c r="C398" s="83"/>
      <c r="D398" s="83"/>
      <c r="E398" s="83"/>
      <c r="F398" s="83"/>
      <c r="G398" s="83"/>
      <c r="H398" s="83"/>
      <c r="I398" s="74"/>
    </row>
    <row r="399" spans="1:9" x14ac:dyDescent="0.25">
      <c r="A399"/>
      <c r="B399"/>
      <c r="C399" s="83"/>
      <c r="D399" s="83"/>
      <c r="E399" s="83"/>
      <c r="F399" s="83"/>
      <c r="G399" s="83"/>
      <c r="H399" s="83"/>
      <c r="I399" s="74"/>
    </row>
    <row r="400" spans="1:9" x14ac:dyDescent="0.25">
      <c r="A400"/>
      <c r="B400"/>
      <c r="C400" s="83"/>
      <c r="D400" s="83"/>
      <c r="E400" s="83"/>
      <c r="F400" s="83"/>
      <c r="G400" s="83"/>
      <c r="H400" s="83"/>
      <c r="I400" s="74"/>
    </row>
    <row r="401" spans="1:9" x14ac:dyDescent="0.25">
      <c r="A401"/>
      <c r="B401"/>
      <c r="C401" s="83"/>
      <c r="D401" s="83"/>
      <c r="E401" s="83"/>
      <c r="F401" s="83"/>
      <c r="G401" s="83"/>
      <c r="H401" s="83"/>
      <c r="I401" s="74"/>
    </row>
    <row r="402" spans="1:9" x14ac:dyDescent="0.25">
      <c r="A402"/>
      <c r="B402"/>
      <c r="C402" s="83"/>
      <c r="D402" s="83"/>
      <c r="E402" s="83"/>
      <c r="F402" s="83"/>
      <c r="G402" s="83"/>
      <c r="H402" s="83"/>
      <c r="I402" s="74"/>
    </row>
    <row r="403" spans="1:9" x14ac:dyDescent="0.25">
      <c r="A403"/>
      <c r="B403"/>
      <c r="C403" s="83"/>
      <c r="D403" s="83"/>
      <c r="E403" s="83"/>
      <c r="F403" s="83"/>
      <c r="G403" s="83"/>
      <c r="H403" s="83"/>
      <c r="I403" s="74"/>
    </row>
    <row r="404" spans="1:9" x14ac:dyDescent="0.25">
      <c r="A404"/>
      <c r="B404"/>
      <c r="C404" s="83"/>
      <c r="D404" s="83"/>
      <c r="E404" s="83"/>
      <c r="F404" s="83"/>
      <c r="G404" s="83"/>
      <c r="H404" s="83"/>
      <c r="I404" s="74"/>
    </row>
    <row r="405" spans="1:9" x14ac:dyDescent="0.25">
      <c r="A405"/>
      <c r="B405"/>
      <c r="C405" s="83"/>
      <c r="D405" s="83"/>
      <c r="E405" s="83"/>
      <c r="F405" s="83"/>
      <c r="G405" s="83"/>
      <c r="H405" s="83"/>
      <c r="I405" s="74"/>
    </row>
    <row r="406" spans="1:9" x14ac:dyDescent="0.25">
      <c r="A406"/>
      <c r="B406"/>
      <c r="C406" s="83"/>
      <c r="D406" s="83"/>
      <c r="E406" s="83"/>
      <c r="F406" s="83"/>
      <c r="G406" s="83"/>
      <c r="H406" s="83"/>
      <c r="I406" s="74"/>
    </row>
    <row r="407" spans="1:9" x14ac:dyDescent="0.25">
      <c r="A407"/>
      <c r="B407"/>
      <c r="C407" s="83"/>
      <c r="D407" s="83"/>
      <c r="E407" s="83"/>
      <c r="F407" s="83"/>
      <c r="G407" s="83"/>
      <c r="H407" s="83"/>
      <c r="I407" s="74"/>
    </row>
    <row r="408" spans="1:9" x14ac:dyDescent="0.25">
      <c r="A408"/>
      <c r="B408"/>
      <c r="C408" s="83"/>
      <c r="D408" s="83"/>
      <c r="E408" s="83"/>
      <c r="F408" s="83"/>
      <c r="G408" s="83"/>
      <c r="H408" s="83"/>
      <c r="I408" s="74"/>
    </row>
    <row r="409" spans="1:9" x14ac:dyDescent="0.25">
      <c r="A409"/>
      <c r="B409"/>
      <c r="C409" s="83"/>
      <c r="D409" s="83"/>
      <c r="E409" s="83"/>
      <c r="F409" s="83"/>
      <c r="G409" s="83"/>
      <c r="H409" s="83"/>
      <c r="I409" s="74"/>
    </row>
    <row r="410" spans="1:9" x14ac:dyDescent="0.25">
      <c r="A410"/>
      <c r="B410"/>
      <c r="C410" s="83"/>
      <c r="D410" s="83"/>
      <c r="E410" s="83"/>
      <c r="F410" s="83"/>
      <c r="G410" s="83"/>
      <c r="H410" s="83"/>
      <c r="I410" s="74"/>
    </row>
    <row r="411" spans="1:9" x14ac:dyDescent="0.25">
      <c r="A411"/>
      <c r="B411"/>
      <c r="C411" s="83"/>
      <c r="D411" s="83"/>
      <c r="E411" s="83"/>
      <c r="F411" s="83"/>
      <c r="G411" s="83"/>
      <c r="H411" s="83"/>
      <c r="I411" s="74"/>
    </row>
    <row r="412" spans="1:9" x14ac:dyDescent="0.25">
      <c r="A412"/>
      <c r="B412"/>
      <c r="C412" s="83"/>
      <c r="D412" s="83"/>
      <c r="E412" s="83"/>
      <c r="F412" s="83"/>
      <c r="G412" s="83"/>
      <c r="H412" s="83"/>
      <c r="I412" s="74"/>
    </row>
    <row r="413" spans="1:9" x14ac:dyDescent="0.25">
      <c r="A413"/>
      <c r="B413"/>
      <c r="C413" s="83"/>
      <c r="D413" s="83"/>
      <c r="E413" s="83"/>
      <c r="F413" s="83"/>
      <c r="G413" s="83"/>
      <c r="H413" s="83"/>
      <c r="I413" s="74"/>
    </row>
    <row r="414" spans="1:9" x14ac:dyDescent="0.25">
      <c r="A414"/>
      <c r="B414"/>
      <c r="C414" s="83"/>
      <c r="D414" s="83"/>
      <c r="E414" s="83"/>
      <c r="F414" s="83"/>
      <c r="G414" s="83"/>
      <c r="H414" s="83"/>
      <c r="I414" s="74"/>
    </row>
    <row r="415" spans="1:9" x14ac:dyDescent="0.25">
      <c r="A415"/>
      <c r="B415"/>
      <c r="C415" s="83"/>
      <c r="D415" s="83"/>
      <c r="E415" s="83"/>
      <c r="F415" s="83"/>
      <c r="G415" s="83"/>
      <c r="H415" s="83"/>
      <c r="I415" s="74"/>
    </row>
    <row r="416" spans="1:9" x14ac:dyDescent="0.25">
      <c r="A416"/>
      <c r="B416"/>
      <c r="C416" s="83"/>
      <c r="D416" s="83"/>
      <c r="E416" s="83"/>
      <c r="F416" s="83"/>
      <c r="G416" s="83"/>
      <c r="H416" s="83"/>
      <c r="I416" s="74"/>
    </row>
    <row r="417" spans="1:9" x14ac:dyDescent="0.25">
      <c r="A417"/>
      <c r="B417"/>
      <c r="C417" s="83"/>
      <c r="D417" s="83"/>
      <c r="E417" s="83"/>
      <c r="F417" s="83"/>
      <c r="G417" s="83"/>
      <c r="H417" s="83"/>
      <c r="I417" s="74"/>
    </row>
    <row r="418" spans="1:9" x14ac:dyDescent="0.25">
      <c r="A418"/>
      <c r="B418"/>
      <c r="C418" s="83"/>
      <c r="D418" s="83"/>
      <c r="E418" s="83"/>
      <c r="F418" s="83"/>
      <c r="G418" s="83"/>
      <c r="H418" s="83"/>
      <c r="I418" s="74"/>
    </row>
    <row r="419" spans="1:9" x14ac:dyDescent="0.25">
      <c r="A419"/>
      <c r="B419"/>
      <c r="C419" s="83"/>
      <c r="D419" s="83"/>
      <c r="E419" s="83"/>
      <c r="F419" s="83"/>
      <c r="G419" s="83"/>
      <c r="H419" s="83"/>
      <c r="I419" s="74"/>
    </row>
    <row r="420" spans="1:9" x14ac:dyDescent="0.25">
      <c r="A420"/>
      <c r="B420"/>
      <c r="C420" s="83"/>
      <c r="D420" s="83"/>
      <c r="E420" s="83"/>
      <c r="F420" s="83"/>
      <c r="G420" s="83"/>
      <c r="H420" s="83"/>
      <c r="I420" s="74"/>
    </row>
    <row r="421" spans="1:9" x14ac:dyDescent="0.25">
      <c r="A421"/>
      <c r="B421"/>
      <c r="C421" s="83"/>
      <c r="D421" s="83"/>
      <c r="E421" s="83"/>
      <c r="F421" s="83"/>
      <c r="G421" s="83"/>
      <c r="H421" s="83"/>
      <c r="I421" s="74"/>
    </row>
    <row r="422" spans="1:9" x14ac:dyDescent="0.25">
      <c r="A422"/>
      <c r="B422"/>
      <c r="C422" s="83"/>
      <c r="D422" s="83"/>
      <c r="E422" s="83"/>
      <c r="F422" s="83"/>
      <c r="G422" s="83"/>
      <c r="H422" s="83"/>
      <c r="I422" s="74"/>
    </row>
    <row r="423" spans="1:9" x14ac:dyDescent="0.25">
      <c r="A423"/>
      <c r="B423"/>
      <c r="C423" s="83"/>
      <c r="D423" s="83"/>
      <c r="E423" s="83"/>
      <c r="F423" s="83"/>
      <c r="G423" s="83"/>
      <c r="H423" s="83"/>
      <c r="I423" s="74"/>
    </row>
    <row r="424" spans="1:9" x14ac:dyDescent="0.25">
      <c r="A424"/>
      <c r="B424"/>
      <c r="C424" s="83"/>
      <c r="D424" s="83"/>
      <c r="E424" s="83"/>
      <c r="F424" s="83"/>
      <c r="G424" s="83"/>
      <c r="H424" s="83"/>
      <c r="I424" s="74"/>
    </row>
    <row r="425" spans="1:9" x14ac:dyDescent="0.25">
      <c r="A425"/>
      <c r="B425"/>
      <c r="C425" s="83"/>
      <c r="D425" s="83"/>
      <c r="E425" s="83"/>
      <c r="F425" s="83"/>
      <c r="G425" s="83"/>
      <c r="H425" s="83"/>
      <c r="I425" s="74"/>
    </row>
    <row r="426" spans="1:9" x14ac:dyDescent="0.25">
      <c r="A426"/>
      <c r="B426"/>
      <c r="C426" s="83"/>
      <c r="D426" s="83"/>
      <c r="E426" s="83"/>
      <c r="F426" s="83"/>
      <c r="G426" s="83"/>
      <c r="H426" s="83"/>
      <c r="I426" s="74"/>
    </row>
    <row r="427" spans="1:9" x14ac:dyDescent="0.25">
      <c r="A427"/>
      <c r="B427"/>
      <c r="C427" s="83"/>
      <c r="D427" s="83"/>
      <c r="E427" s="83"/>
      <c r="F427" s="83"/>
      <c r="G427" s="83"/>
      <c r="H427" s="83"/>
      <c r="I427" s="74"/>
    </row>
    <row r="428" spans="1:9" x14ac:dyDescent="0.25">
      <c r="A428"/>
      <c r="B428"/>
      <c r="C428" s="83"/>
      <c r="D428" s="83"/>
      <c r="E428" s="83"/>
      <c r="F428" s="83"/>
      <c r="G428" s="83"/>
      <c r="H428" s="83"/>
      <c r="I428" s="74"/>
    </row>
    <row r="429" spans="1:9" x14ac:dyDescent="0.25">
      <c r="A429"/>
      <c r="B429"/>
      <c r="C429" s="83"/>
      <c r="D429" s="83"/>
      <c r="E429" s="83"/>
      <c r="F429" s="83"/>
      <c r="G429" s="83"/>
      <c r="H429" s="83"/>
      <c r="I429" s="74"/>
    </row>
    <row r="430" spans="1:9" x14ac:dyDescent="0.25">
      <c r="A430"/>
      <c r="B430"/>
      <c r="C430" s="83"/>
      <c r="D430" s="83"/>
      <c r="E430" s="83"/>
      <c r="F430" s="83"/>
      <c r="G430" s="83"/>
      <c r="H430" s="83"/>
      <c r="I430" s="74"/>
    </row>
    <row r="431" spans="1:9" x14ac:dyDescent="0.25">
      <c r="A431"/>
      <c r="B431"/>
      <c r="C431" s="83"/>
      <c r="D431" s="83"/>
      <c r="E431" s="83"/>
      <c r="F431" s="83"/>
      <c r="G431" s="83"/>
      <c r="H431" s="83"/>
      <c r="I431" s="74"/>
    </row>
    <row r="432" spans="1:9" x14ac:dyDescent="0.25">
      <c r="A432"/>
      <c r="B432"/>
      <c r="C432" s="83"/>
      <c r="D432" s="83"/>
      <c r="E432" s="83"/>
      <c r="F432" s="83"/>
      <c r="G432" s="83"/>
      <c r="H432" s="83"/>
      <c r="I432" s="74"/>
    </row>
    <row r="433" spans="1:9" x14ac:dyDescent="0.25">
      <c r="A433"/>
      <c r="B433"/>
      <c r="C433" s="83"/>
      <c r="D433" s="83"/>
      <c r="E433" s="83"/>
      <c r="F433" s="83"/>
      <c r="G433" s="83"/>
      <c r="H433" s="83"/>
      <c r="I433" s="74"/>
    </row>
    <row r="434" spans="1:9" x14ac:dyDescent="0.25">
      <c r="A434"/>
      <c r="B434"/>
      <c r="C434" s="83"/>
      <c r="D434" s="83"/>
      <c r="E434" s="83"/>
      <c r="F434" s="83"/>
      <c r="G434" s="83"/>
      <c r="H434" s="83"/>
      <c r="I434" s="74"/>
    </row>
    <row r="435" spans="1:9" x14ac:dyDescent="0.25">
      <c r="A435"/>
      <c r="B435"/>
      <c r="C435" s="83"/>
      <c r="D435" s="83"/>
      <c r="E435" s="83"/>
      <c r="F435" s="83"/>
      <c r="G435" s="83"/>
      <c r="H435" s="83"/>
      <c r="I435" s="74"/>
    </row>
    <row r="436" spans="1:9" x14ac:dyDescent="0.25">
      <c r="A436"/>
      <c r="B436"/>
      <c r="C436" s="83"/>
      <c r="D436" s="83"/>
      <c r="E436" s="83"/>
      <c r="F436" s="83"/>
      <c r="G436" s="83"/>
      <c r="H436" s="83"/>
      <c r="I436" s="74"/>
    </row>
    <row r="437" spans="1:9" x14ac:dyDescent="0.25">
      <c r="A437"/>
      <c r="B437"/>
      <c r="C437" s="83"/>
      <c r="D437" s="83"/>
      <c r="E437" s="83"/>
      <c r="F437" s="83"/>
      <c r="G437" s="83"/>
      <c r="H437" s="83"/>
      <c r="I437" s="74"/>
    </row>
    <row r="438" spans="1:9" x14ac:dyDescent="0.25">
      <c r="A438"/>
      <c r="B438"/>
      <c r="C438" s="83"/>
      <c r="D438" s="83"/>
      <c r="E438" s="83"/>
      <c r="F438" s="83"/>
      <c r="G438" s="83"/>
      <c r="H438" s="83"/>
      <c r="I438" s="74"/>
    </row>
    <row r="439" spans="1:9" x14ac:dyDescent="0.25">
      <c r="A439"/>
      <c r="B439"/>
      <c r="C439" s="83"/>
      <c r="D439" s="83"/>
      <c r="E439" s="83"/>
      <c r="F439" s="83"/>
      <c r="G439" s="83"/>
      <c r="H439" s="83"/>
      <c r="I439" s="74"/>
    </row>
    <row r="440" spans="1:9" x14ac:dyDescent="0.25">
      <c r="A440"/>
      <c r="B440"/>
      <c r="C440" s="83"/>
      <c r="D440" s="83"/>
      <c r="E440" s="83"/>
      <c r="F440" s="83"/>
      <c r="G440" s="83"/>
      <c r="H440" s="83"/>
      <c r="I440" s="74"/>
    </row>
    <row r="441" spans="1:9" x14ac:dyDescent="0.25">
      <c r="A441"/>
      <c r="B441"/>
      <c r="C441" s="83"/>
      <c r="D441" s="83"/>
      <c r="E441" s="83"/>
      <c r="F441" s="83"/>
      <c r="G441" s="83"/>
      <c r="H441" s="83"/>
      <c r="I441" s="74"/>
    </row>
    <row r="442" spans="1:9" x14ac:dyDescent="0.25">
      <c r="A442"/>
      <c r="B442"/>
      <c r="C442" s="83"/>
      <c r="D442" s="83"/>
      <c r="E442" s="83"/>
      <c r="F442" s="83"/>
      <c r="G442" s="83"/>
      <c r="H442" s="83"/>
      <c r="I442" s="74"/>
    </row>
    <row r="443" spans="1:9" x14ac:dyDescent="0.25">
      <c r="A443"/>
      <c r="B443"/>
      <c r="C443" s="83"/>
      <c r="D443" s="83"/>
      <c r="E443" s="83"/>
      <c r="F443" s="83"/>
      <c r="G443" s="83"/>
      <c r="H443" s="83"/>
      <c r="I443" s="74"/>
    </row>
    <row r="444" spans="1:9" x14ac:dyDescent="0.25">
      <c r="A444"/>
      <c r="B444"/>
      <c r="C444" s="83"/>
      <c r="D444" s="83"/>
      <c r="E444" s="83"/>
      <c r="F444" s="83"/>
      <c r="G444" s="83"/>
      <c r="H444" s="83"/>
      <c r="I444" s="74"/>
    </row>
    <row r="445" spans="1:9" x14ac:dyDescent="0.25">
      <c r="A445"/>
      <c r="B445"/>
      <c r="C445" s="83"/>
      <c r="D445" s="83"/>
      <c r="E445" s="83"/>
      <c r="F445" s="83"/>
      <c r="G445" s="83"/>
      <c r="H445" s="83"/>
      <c r="I445" s="74"/>
    </row>
    <row r="446" spans="1:9" x14ac:dyDescent="0.25">
      <c r="A446"/>
      <c r="B446"/>
      <c r="C446" s="83"/>
      <c r="D446" s="83"/>
      <c r="E446" s="83"/>
      <c r="F446" s="83"/>
      <c r="G446" s="83"/>
      <c r="H446" s="83"/>
      <c r="I446" s="74"/>
    </row>
    <row r="447" spans="1:9" x14ac:dyDescent="0.25">
      <c r="A447"/>
      <c r="B447"/>
      <c r="C447" s="83"/>
      <c r="D447" s="83"/>
      <c r="E447" s="83"/>
      <c r="F447" s="83"/>
      <c r="G447" s="83"/>
      <c r="H447" s="83"/>
      <c r="I447" s="74"/>
    </row>
    <row r="448" spans="1:9" x14ac:dyDescent="0.25">
      <c r="A448"/>
      <c r="B448"/>
      <c r="C448" s="83"/>
      <c r="D448" s="83"/>
      <c r="E448" s="83"/>
      <c r="F448" s="83"/>
      <c r="G448" s="83"/>
      <c r="H448" s="83"/>
      <c r="I448" s="74"/>
    </row>
    <row r="449" spans="1:9" x14ac:dyDescent="0.25">
      <c r="A449"/>
      <c r="B449"/>
      <c r="C449" s="83"/>
      <c r="D449" s="83"/>
      <c r="E449" s="83"/>
      <c r="F449" s="83"/>
      <c r="G449" s="83"/>
      <c r="H449" s="83"/>
      <c r="I449" s="74"/>
    </row>
    <row r="450" spans="1:9" x14ac:dyDescent="0.25">
      <c r="A450"/>
      <c r="B450"/>
      <c r="C450" s="83"/>
      <c r="D450" s="83"/>
      <c r="E450" s="83"/>
      <c r="F450" s="83"/>
      <c r="G450" s="83"/>
      <c r="H450" s="83"/>
      <c r="I450" s="74"/>
    </row>
    <row r="451" spans="1:9" x14ac:dyDescent="0.25">
      <c r="A451"/>
      <c r="B451"/>
      <c r="C451" s="83"/>
      <c r="D451" s="83"/>
      <c r="E451" s="83"/>
      <c r="F451" s="83"/>
      <c r="G451" s="83"/>
      <c r="H451" s="83"/>
      <c r="I451" s="74"/>
    </row>
    <row r="452" spans="1:9" x14ac:dyDescent="0.25">
      <c r="A452"/>
      <c r="B452"/>
      <c r="C452" s="83"/>
      <c r="D452" s="83"/>
      <c r="E452" s="83"/>
      <c r="F452" s="83"/>
      <c r="G452" s="83"/>
      <c r="H452" s="83"/>
      <c r="I452" s="74"/>
    </row>
    <row r="453" spans="1:9" x14ac:dyDescent="0.25">
      <c r="A453"/>
      <c r="B453"/>
      <c r="C453" s="83"/>
      <c r="D453" s="83"/>
      <c r="E453" s="83"/>
      <c r="F453" s="83"/>
      <c r="G453" s="83"/>
      <c r="H453" s="83"/>
      <c r="I453" s="74"/>
    </row>
    <row r="454" spans="1:9" x14ac:dyDescent="0.25">
      <c r="A454"/>
      <c r="B454"/>
      <c r="C454" s="83"/>
      <c r="D454" s="83"/>
      <c r="E454" s="83"/>
      <c r="F454" s="83"/>
      <c r="G454" s="83"/>
      <c r="H454" s="83"/>
      <c r="I454" s="74"/>
    </row>
    <row r="455" spans="1:9" x14ac:dyDescent="0.25">
      <c r="A455"/>
      <c r="B455"/>
      <c r="C455" s="83"/>
      <c r="D455" s="83"/>
      <c r="E455" s="83"/>
      <c r="F455" s="83"/>
      <c r="G455" s="83"/>
      <c r="H455" s="83"/>
      <c r="I455" s="74"/>
    </row>
    <row r="456" spans="1:9" x14ac:dyDescent="0.25">
      <c r="A456"/>
      <c r="B456"/>
      <c r="C456" s="83"/>
      <c r="D456" s="83"/>
      <c r="E456" s="83"/>
      <c r="F456" s="83"/>
      <c r="G456" s="83"/>
      <c r="H456" s="83"/>
      <c r="I456" s="74"/>
    </row>
    <row r="457" spans="1:9" x14ac:dyDescent="0.25">
      <c r="A457"/>
      <c r="B457"/>
      <c r="C457" s="83"/>
      <c r="D457" s="83"/>
      <c r="E457" s="83"/>
      <c r="F457" s="83"/>
      <c r="G457" s="83"/>
      <c r="H457" s="83"/>
      <c r="I457" s="74"/>
    </row>
    <row r="458" spans="1:9" x14ac:dyDescent="0.25">
      <c r="A458"/>
      <c r="B458"/>
      <c r="C458" s="83"/>
      <c r="D458" s="83"/>
      <c r="E458" s="83"/>
      <c r="F458" s="83"/>
      <c r="G458" s="83"/>
      <c r="H458" s="83"/>
      <c r="I458" s="74"/>
    </row>
    <row r="459" spans="1:9" x14ac:dyDescent="0.25">
      <c r="A459"/>
      <c r="B459"/>
      <c r="C459" s="83"/>
      <c r="D459" s="83"/>
      <c r="E459" s="83"/>
      <c r="F459" s="83"/>
      <c r="G459" s="83"/>
      <c r="H459" s="83"/>
      <c r="I459" s="74"/>
    </row>
    <row r="460" spans="1:9" x14ac:dyDescent="0.25">
      <c r="A460"/>
      <c r="B460"/>
      <c r="C460" s="83"/>
      <c r="D460" s="83"/>
      <c r="E460" s="83"/>
      <c r="F460" s="83"/>
      <c r="G460" s="83"/>
      <c r="H460" s="83"/>
      <c r="I460" s="74"/>
    </row>
    <row r="461" spans="1:9" x14ac:dyDescent="0.25">
      <c r="A461"/>
      <c r="B461"/>
      <c r="C461" s="83"/>
      <c r="D461" s="83"/>
      <c r="E461" s="83"/>
      <c r="F461" s="83"/>
      <c r="G461" s="83"/>
      <c r="H461" s="83"/>
      <c r="I461" s="74"/>
    </row>
    <row r="462" spans="1:9" x14ac:dyDescent="0.25">
      <c r="A462"/>
      <c r="B462"/>
      <c r="C462" s="83"/>
      <c r="D462" s="83"/>
      <c r="E462" s="83"/>
      <c r="F462" s="83"/>
      <c r="G462" s="83"/>
      <c r="H462" s="83"/>
      <c r="I462" s="74"/>
    </row>
    <row r="463" spans="1:9" x14ac:dyDescent="0.25">
      <c r="A463"/>
      <c r="B463"/>
      <c r="C463" s="83"/>
      <c r="D463" s="83"/>
      <c r="E463" s="83"/>
      <c r="F463" s="83"/>
      <c r="G463" s="83"/>
      <c r="H463" s="83"/>
      <c r="I463" s="74"/>
    </row>
    <row r="464" spans="1:9" x14ac:dyDescent="0.25">
      <c r="A464"/>
      <c r="B464"/>
      <c r="C464" s="83"/>
      <c r="D464" s="83"/>
      <c r="E464" s="83"/>
      <c r="F464" s="83"/>
      <c r="G464" s="83"/>
      <c r="H464" s="83"/>
      <c r="I464" s="74"/>
    </row>
    <row r="465" spans="1:9" x14ac:dyDescent="0.25">
      <c r="A465"/>
      <c r="B465"/>
      <c r="C465" s="83"/>
      <c r="D465" s="83"/>
      <c r="E465" s="83"/>
      <c r="F465" s="83"/>
      <c r="G465" s="83"/>
      <c r="H465" s="83"/>
      <c r="I465" s="74"/>
    </row>
    <row r="466" spans="1:9" x14ac:dyDescent="0.25">
      <c r="A466"/>
      <c r="B466"/>
      <c r="C466" s="83"/>
      <c r="D466" s="83"/>
      <c r="E466" s="83"/>
      <c r="F466" s="83"/>
      <c r="G466" s="83"/>
      <c r="H466" s="83"/>
      <c r="I466" s="74"/>
    </row>
    <row r="467" spans="1:9" x14ac:dyDescent="0.25">
      <c r="A467"/>
      <c r="B467"/>
      <c r="C467" s="83"/>
      <c r="D467" s="83"/>
      <c r="E467" s="83"/>
      <c r="F467" s="83"/>
      <c r="G467" s="83"/>
      <c r="H467" s="83"/>
      <c r="I467" s="74"/>
    </row>
    <row r="468" spans="1:9" x14ac:dyDescent="0.25">
      <c r="A468"/>
      <c r="B468"/>
      <c r="C468" s="83"/>
      <c r="D468" s="83"/>
      <c r="E468" s="83"/>
      <c r="F468" s="83"/>
      <c r="G468" s="83"/>
      <c r="H468" s="83"/>
      <c r="I468" s="74"/>
    </row>
    <row r="469" spans="1:9" x14ac:dyDescent="0.25">
      <c r="A469"/>
      <c r="B469"/>
      <c r="C469" s="83"/>
      <c r="D469" s="83"/>
      <c r="E469" s="83"/>
      <c r="F469" s="83"/>
      <c r="G469" s="83"/>
      <c r="H469" s="83"/>
      <c r="I469" s="74"/>
    </row>
    <row r="470" spans="1:9" x14ac:dyDescent="0.25">
      <c r="A470"/>
      <c r="B470"/>
      <c r="C470" s="83"/>
      <c r="D470" s="83"/>
      <c r="E470" s="83"/>
      <c r="F470" s="83"/>
      <c r="G470" s="83"/>
      <c r="H470" s="83"/>
      <c r="I470" s="74"/>
    </row>
    <row r="471" spans="1:9" x14ac:dyDescent="0.25">
      <c r="A471"/>
      <c r="B471"/>
      <c r="C471" s="83"/>
      <c r="D471" s="83"/>
      <c r="E471" s="83"/>
      <c r="F471" s="83"/>
      <c r="G471" s="83"/>
      <c r="H471" s="83"/>
      <c r="I471" s="74"/>
    </row>
    <row r="472" spans="1:9" x14ac:dyDescent="0.25">
      <c r="A472"/>
      <c r="B472"/>
      <c r="C472" s="83"/>
      <c r="D472" s="83"/>
      <c r="E472" s="83"/>
      <c r="F472" s="83"/>
      <c r="G472" s="83"/>
      <c r="H472" s="83"/>
      <c r="I472" s="74"/>
    </row>
    <row r="473" spans="1:9" x14ac:dyDescent="0.25">
      <c r="A473"/>
      <c r="B473"/>
      <c r="C473" s="83"/>
      <c r="D473" s="83"/>
      <c r="E473" s="83"/>
      <c r="F473" s="83"/>
      <c r="G473" s="83"/>
      <c r="H473" s="83"/>
      <c r="I473" s="74"/>
    </row>
    <row r="474" spans="1:9" x14ac:dyDescent="0.25">
      <c r="A474"/>
      <c r="B474"/>
      <c r="C474" s="83"/>
      <c r="D474" s="83"/>
      <c r="E474" s="83"/>
      <c r="F474" s="83"/>
      <c r="G474" s="83"/>
      <c r="H474" s="83"/>
      <c r="I474" s="74"/>
    </row>
    <row r="475" spans="1:9" x14ac:dyDescent="0.25">
      <c r="A475"/>
      <c r="B475"/>
      <c r="C475" s="83"/>
      <c r="D475" s="83"/>
      <c r="E475" s="83"/>
      <c r="F475" s="83"/>
      <c r="G475" s="83"/>
      <c r="H475" s="83"/>
      <c r="I475" s="74"/>
    </row>
    <row r="476" spans="1:9" x14ac:dyDescent="0.25">
      <c r="A476"/>
      <c r="B476"/>
      <c r="C476" s="83"/>
      <c r="D476" s="83"/>
      <c r="E476" s="83"/>
      <c r="F476" s="83"/>
      <c r="G476" s="83"/>
      <c r="H476" s="83"/>
      <c r="I476" s="74"/>
    </row>
    <row r="477" spans="1:9" x14ac:dyDescent="0.25">
      <c r="A477"/>
      <c r="B477"/>
      <c r="C477" s="83"/>
      <c r="D477" s="83"/>
      <c r="E477" s="83"/>
      <c r="F477" s="83"/>
      <c r="G477" s="83"/>
      <c r="H477" s="83"/>
      <c r="I477" s="74"/>
    </row>
    <row r="478" spans="1:9" x14ac:dyDescent="0.25">
      <c r="A478"/>
      <c r="B478"/>
      <c r="C478" s="83"/>
      <c r="D478" s="83"/>
      <c r="E478" s="83"/>
      <c r="F478" s="83"/>
      <c r="G478" s="83"/>
      <c r="H478" s="83"/>
      <c r="I478" s="74"/>
    </row>
    <row r="479" spans="1:9" x14ac:dyDescent="0.25">
      <c r="A479"/>
      <c r="B479"/>
      <c r="C479" s="83"/>
      <c r="D479" s="83"/>
      <c r="E479" s="83"/>
      <c r="F479" s="83"/>
      <c r="G479" s="83"/>
      <c r="H479" s="83"/>
      <c r="I479" s="74"/>
    </row>
    <row r="480" spans="1:9" x14ac:dyDescent="0.25">
      <c r="A480"/>
      <c r="B480"/>
      <c r="C480" s="83"/>
      <c r="D480" s="83"/>
      <c r="E480" s="83"/>
      <c r="F480" s="83"/>
      <c r="G480" s="83"/>
      <c r="H480" s="83"/>
      <c r="I480" s="74"/>
    </row>
    <row r="481" spans="1:9" x14ac:dyDescent="0.25">
      <c r="A481"/>
      <c r="B481"/>
      <c r="C481" s="83"/>
      <c r="D481" s="83"/>
      <c r="E481" s="83"/>
      <c r="F481" s="83"/>
      <c r="G481" s="83"/>
      <c r="H481" s="83"/>
      <c r="I481" s="74"/>
    </row>
    <row r="482" spans="1:9" x14ac:dyDescent="0.25">
      <c r="A482"/>
      <c r="B482"/>
      <c r="C482" s="83"/>
      <c r="D482" s="83"/>
      <c r="E482" s="83"/>
      <c r="F482" s="83"/>
      <c r="G482" s="83"/>
      <c r="H482" s="83"/>
      <c r="I482" s="74"/>
    </row>
    <row r="483" spans="1:9" x14ac:dyDescent="0.25">
      <c r="A483"/>
      <c r="B483"/>
      <c r="C483" s="83"/>
      <c r="D483" s="83"/>
      <c r="E483" s="83"/>
      <c r="F483" s="83"/>
      <c r="G483" s="83"/>
      <c r="H483" s="83"/>
      <c r="I483" s="74"/>
    </row>
    <row r="484" spans="1:9" x14ac:dyDescent="0.25">
      <c r="A484"/>
      <c r="B484"/>
      <c r="C484" s="83"/>
      <c r="D484" s="83"/>
      <c r="E484" s="83"/>
      <c r="F484" s="83"/>
      <c r="G484" s="83"/>
      <c r="H484" s="83"/>
      <c r="I484" s="74"/>
    </row>
    <row r="485" spans="1:9" x14ac:dyDescent="0.25">
      <c r="A485"/>
      <c r="B485"/>
      <c r="C485" s="83"/>
      <c r="D485" s="83"/>
      <c r="E485" s="83"/>
      <c r="F485" s="83"/>
      <c r="G485" s="83"/>
      <c r="H485" s="83"/>
      <c r="I485" s="74"/>
    </row>
    <row r="486" spans="1:9" x14ac:dyDescent="0.25">
      <c r="A486"/>
      <c r="B486"/>
      <c r="C486" s="83"/>
      <c r="D486" s="83"/>
      <c r="E486" s="83"/>
      <c r="F486" s="83"/>
      <c r="G486" s="83"/>
      <c r="H486" s="83"/>
      <c r="I486" s="74"/>
    </row>
    <row r="487" spans="1:9" x14ac:dyDescent="0.25">
      <c r="A487"/>
      <c r="B487"/>
      <c r="C487" s="83"/>
      <c r="D487" s="83"/>
      <c r="E487" s="83"/>
      <c r="F487" s="83"/>
      <c r="G487" s="83"/>
      <c r="H487" s="83"/>
      <c r="I487" s="74"/>
    </row>
    <row r="488" spans="1:9" x14ac:dyDescent="0.25">
      <c r="A488"/>
      <c r="B488"/>
      <c r="C488" s="83"/>
      <c r="D488" s="83"/>
      <c r="E488" s="83"/>
      <c r="F488" s="83"/>
      <c r="G488" s="83"/>
      <c r="H488" s="83"/>
      <c r="I488" s="74"/>
    </row>
    <row r="489" spans="1:9" x14ac:dyDescent="0.25">
      <c r="A489"/>
      <c r="B489"/>
      <c r="C489" s="83"/>
      <c r="D489" s="83"/>
      <c r="E489" s="83"/>
      <c r="F489" s="83"/>
      <c r="G489" s="83"/>
      <c r="H489" s="83"/>
      <c r="I489" s="74"/>
    </row>
    <row r="490" spans="1:9" x14ac:dyDescent="0.25">
      <c r="A490"/>
      <c r="B490"/>
      <c r="C490" s="83"/>
      <c r="D490" s="83"/>
      <c r="E490" s="83"/>
      <c r="F490" s="83"/>
      <c r="G490" s="83"/>
      <c r="H490" s="83"/>
      <c r="I490" s="74"/>
    </row>
    <row r="491" spans="1:9" x14ac:dyDescent="0.25">
      <c r="A491"/>
      <c r="B491"/>
      <c r="C491" s="83"/>
      <c r="D491" s="83"/>
      <c r="E491" s="83"/>
      <c r="F491" s="83"/>
      <c r="G491" s="83"/>
      <c r="H491" s="83"/>
      <c r="I491" s="74"/>
    </row>
    <row r="492" spans="1:9" x14ac:dyDescent="0.25">
      <c r="A492"/>
      <c r="B492"/>
      <c r="C492" s="83"/>
      <c r="D492" s="83"/>
      <c r="E492" s="83"/>
      <c r="F492" s="83"/>
      <c r="G492" s="83"/>
      <c r="H492" s="83"/>
      <c r="I492" s="74"/>
    </row>
    <row r="493" spans="1:9" x14ac:dyDescent="0.25">
      <c r="A493"/>
      <c r="B493"/>
      <c r="C493" s="83"/>
      <c r="D493" s="83"/>
      <c r="E493" s="83"/>
      <c r="F493" s="83"/>
      <c r="G493" s="83"/>
      <c r="H493" s="83"/>
      <c r="I493" s="74"/>
    </row>
    <row r="494" spans="1:9" x14ac:dyDescent="0.25">
      <c r="A494"/>
      <c r="B494"/>
      <c r="C494" s="83"/>
      <c r="D494" s="83"/>
      <c r="E494" s="83"/>
      <c r="F494" s="83"/>
      <c r="G494" s="83"/>
      <c r="H494" s="83"/>
      <c r="I494" s="74"/>
    </row>
    <row r="495" spans="1:9" x14ac:dyDescent="0.25">
      <c r="A495"/>
      <c r="B495"/>
      <c r="C495" s="83"/>
      <c r="D495" s="83"/>
      <c r="E495" s="83"/>
      <c r="F495" s="83"/>
      <c r="G495" s="83"/>
      <c r="H495" s="83"/>
      <c r="I495" s="74"/>
    </row>
    <row r="496" spans="1:9" x14ac:dyDescent="0.25">
      <c r="A496"/>
      <c r="B496"/>
      <c r="C496" s="83"/>
      <c r="D496" s="83"/>
      <c r="E496" s="83"/>
      <c r="F496" s="83"/>
      <c r="G496" s="83"/>
      <c r="H496" s="83"/>
      <c r="I496" s="74"/>
    </row>
    <row r="497" spans="1:9" x14ac:dyDescent="0.25">
      <c r="A497"/>
      <c r="B497"/>
      <c r="C497" s="83"/>
      <c r="D497" s="83"/>
      <c r="E497" s="83"/>
      <c r="F497" s="83"/>
      <c r="G497" s="83"/>
      <c r="H497" s="83"/>
      <c r="I497" s="74"/>
    </row>
    <row r="498" spans="1:9" x14ac:dyDescent="0.25">
      <c r="A498"/>
      <c r="B498"/>
      <c r="C498" s="83"/>
      <c r="D498" s="83"/>
      <c r="E498" s="83"/>
      <c r="F498" s="83"/>
      <c r="G498" s="83"/>
      <c r="H498" s="83"/>
      <c r="I498" s="74"/>
    </row>
    <row r="499" spans="1:9" x14ac:dyDescent="0.25">
      <c r="A499"/>
      <c r="B499"/>
      <c r="C499" s="83"/>
      <c r="D499" s="83"/>
      <c r="E499" s="83"/>
      <c r="F499" s="83"/>
      <c r="G499" s="83"/>
      <c r="H499" s="83"/>
      <c r="I499" s="74"/>
    </row>
    <row r="500" spans="1:9" x14ac:dyDescent="0.25">
      <c r="A500"/>
      <c r="B500"/>
      <c r="C500" s="83"/>
      <c r="D500" s="83"/>
      <c r="E500" s="83"/>
      <c r="F500" s="83"/>
      <c r="G500" s="83"/>
      <c r="H500" s="83"/>
      <c r="I500" s="74"/>
    </row>
    <row r="501" spans="1:9" x14ac:dyDescent="0.25">
      <c r="A501"/>
      <c r="B501"/>
      <c r="C501" s="83"/>
      <c r="D501" s="83"/>
      <c r="E501" s="83"/>
      <c r="F501" s="83"/>
      <c r="G501" s="83"/>
      <c r="H501" s="83"/>
      <c r="I501" s="74"/>
    </row>
    <row r="502" spans="1:9" x14ac:dyDescent="0.25">
      <c r="A502"/>
      <c r="B502"/>
      <c r="C502" s="83"/>
      <c r="D502" s="83"/>
      <c r="E502" s="83"/>
      <c r="F502" s="83"/>
      <c r="G502" s="83"/>
      <c r="H502" s="83"/>
      <c r="I502" s="74"/>
    </row>
    <row r="503" spans="1:9" x14ac:dyDescent="0.25">
      <c r="A503"/>
      <c r="B503"/>
      <c r="C503" s="83"/>
      <c r="D503" s="83"/>
      <c r="E503" s="83"/>
      <c r="F503" s="83"/>
      <c r="G503" s="83"/>
      <c r="H503" s="83"/>
      <c r="I503" s="74"/>
    </row>
    <row r="504" spans="1:9" x14ac:dyDescent="0.25">
      <c r="A504"/>
      <c r="B504"/>
      <c r="C504" s="83"/>
      <c r="D504" s="83"/>
      <c r="E504" s="83"/>
      <c r="F504" s="83"/>
      <c r="G504" s="83"/>
      <c r="H504" s="83"/>
      <c r="I504" s="74"/>
    </row>
    <row r="505" spans="1:9" x14ac:dyDescent="0.25">
      <c r="A505"/>
      <c r="B505"/>
      <c r="C505" s="83"/>
      <c r="D505" s="83"/>
      <c r="E505" s="83"/>
      <c r="F505" s="83"/>
      <c r="G505" s="83"/>
      <c r="H505" s="83"/>
      <c r="I505" s="74"/>
    </row>
    <row r="506" spans="1:9" x14ac:dyDescent="0.25">
      <c r="A506"/>
      <c r="B506"/>
      <c r="C506" s="83"/>
      <c r="D506" s="83"/>
      <c r="E506" s="83"/>
      <c r="F506" s="83"/>
      <c r="G506" s="83"/>
      <c r="H506" s="83"/>
      <c r="I506" s="74"/>
    </row>
    <row r="507" spans="1:9" x14ac:dyDescent="0.25">
      <c r="A507"/>
      <c r="B507"/>
      <c r="C507" s="83"/>
      <c r="D507" s="83"/>
      <c r="E507" s="83"/>
      <c r="F507" s="83"/>
      <c r="G507" s="83"/>
      <c r="H507" s="83"/>
      <c r="I507" s="74"/>
    </row>
    <row r="508" spans="1:9" x14ac:dyDescent="0.25">
      <c r="A508"/>
      <c r="B508"/>
      <c r="C508" s="83"/>
      <c r="D508" s="83"/>
      <c r="E508" s="83"/>
      <c r="F508" s="83"/>
      <c r="G508" s="83"/>
      <c r="H508" s="83"/>
      <c r="I508" s="74"/>
    </row>
    <row r="509" spans="1:9" x14ac:dyDescent="0.25">
      <c r="A509"/>
      <c r="B509"/>
      <c r="C509" s="83"/>
      <c r="D509" s="83"/>
      <c r="E509" s="83"/>
      <c r="F509" s="83"/>
      <c r="G509" s="83"/>
      <c r="H509" s="83"/>
      <c r="I509" s="74"/>
    </row>
    <row r="510" spans="1:9" x14ac:dyDescent="0.25">
      <c r="A510"/>
      <c r="B510"/>
      <c r="C510" s="83"/>
      <c r="D510" s="83"/>
      <c r="E510" s="83"/>
      <c r="F510" s="83"/>
      <c r="G510" s="83"/>
      <c r="H510" s="83"/>
      <c r="I510" s="74"/>
    </row>
    <row r="511" spans="1:9" x14ac:dyDescent="0.25">
      <c r="A511"/>
      <c r="B511"/>
      <c r="C511" s="83"/>
      <c r="D511" s="83"/>
      <c r="E511" s="83"/>
      <c r="F511" s="83"/>
      <c r="G511" s="83"/>
      <c r="H511" s="83"/>
      <c r="I511" s="74"/>
    </row>
    <row r="512" spans="1:9" x14ac:dyDescent="0.25">
      <c r="A512"/>
      <c r="B512"/>
      <c r="C512" s="83"/>
      <c r="D512" s="83"/>
      <c r="E512" s="83"/>
      <c r="F512" s="83"/>
      <c r="G512" s="83"/>
      <c r="H512" s="83"/>
      <c r="I512" s="74"/>
    </row>
    <row r="513" spans="1:9" x14ac:dyDescent="0.25">
      <c r="A513"/>
      <c r="B513"/>
      <c r="C513" s="83"/>
      <c r="D513" s="83"/>
      <c r="E513" s="83"/>
      <c r="F513" s="83"/>
      <c r="G513" s="83"/>
      <c r="H513" s="83"/>
      <c r="I513" s="74"/>
    </row>
    <row r="514" spans="1:9" x14ac:dyDescent="0.25">
      <c r="A514"/>
      <c r="B514"/>
      <c r="C514" s="83"/>
      <c r="D514" s="83"/>
      <c r="E514" s="83"/>
      <c r="F514" s="83"/>
      <c r="G514" s="83"/>
      <c r="H514" s="83"/>
      <c r="I514" s="74"/>
    </row>
    <row r="515" spans="1:9" x14ac:dyDescent="0.25">
      <c r="A515"/>
      <c r="B515"/>
      <c r="C515" s="83"/>
      <c r="D515" s="83"/>
      <c r="E515" s="83"/>
      <c r="F515" s="83"/>
      <c r="G515" s="83"/>
      <c r="H515" s="83"/>
      <c r="I515" s="74"/>
    </row>
    <row r="516" spans="1:9" x14ac:dyDescent="0.25">
      <c r="A516"/>
      <c r="B516"/>
      <c r="C516" s="83"/>
      <c r="D516" s="83"/>
      <c r="E516" s="83"/>
      <c r="F516" s="83"/>
      <c r="G516" s="83"/>
      <c r="H516" s="83"/>
      <c r="I516" s="74"/>
    </row>
    <row r="517" spans="1:9" x14ac:dyDescent="0.25">
      <c r="A517"/>
      <c r="B517"/>
      <c r="C517" s="83"/>
      <c r="D517" s="83"/>
      <c r="E517" s="83"/>
      <c r="F517" s="83"/>
      <c r="G517" s="83"/>
      <c r="H517" s="83"/>
      <c r="I517" s="74"/>
    </row>
    <row r="518" spans="1:9" x14ac:dyDescent="0.25">
      <c r="A518"/>
      <c r="B518"/>
      <c r="C518" s="83"/>
      <c r="D518" s="83"/>
      <c r="E518" s="83"/>
      <c r="F518" s="83"/>
      <c r="G518" s="83"/>
      <c r="H518" s="83"/>
      <c r="I518" s="74"/>
    </row>
    <row r="519" spans="1:9" x14ac:dyDescent="0.25">
      <c r="A519"/>
      <c r="B519"/>
      <c r="C519" s="83"/>
      <c r="D519" s="83"/>
      <c r="E519" s="83"/>
      <c r="F519" s="83"/>
      <c r="G519" s="83"/>
      <c r="H519" s="83"/>
      <c r="I519" s="74"/>
    </row>
    <row r="520" spans="1:9" x14ac:dyDescent="0.25">
      <c r="A520"/>
      <c r="B520"/>
      <c r="C520" s="83"/>
      <c r="D520" s="83"/>
      <c r="E520" s="83"/>
      <c r="F520" s="83"/>
      <c r="G520" s="83"/>
      <c r="H520" s="83"/>
      <c r="I520" s="74"/>
    </row>
    <row r="521" spans="1:9" x14ac:dyDescent="0.25">
      <c r="A521"/>
      <c r="B521"/>
      <c r="C521" s="83"/>
      <c r="D521" s="83"/>
      <c r="E521" s="83"/>
      <c r="F521" s="83"/>
      <c r="G521" s="83"/>
      <c r="H521" s="83"/>
      <c r="I521" s="74"/>
    </row>
    <row r="522" spans="1:9" x14ac:dyDescent="0.25">
      <c r="A522"/>
      <c r="B522"/>
      <c r="C522" s="83"/>
      <c r="D522" s="83"/>
      <c r="E522" s="83"/>
      <c r="F522" s="83"/>
      <c r="G522" s="83"/>
      <c r="H522" s="83"/>
      <c r="I522" s="74"/>
    </row>
    <row r="523" spans="1:9" x14ac:dyDescent="0.25">
      <c r="A523"/>
      <c r="B523"/>
      <c r="C523" s="83"/>
      <c r="D523" s="83"/>
      <c r="E523" s="83"/>
      <c r="F523" s="83"/>
      <c r="G523" s="83"/>
      <c r="H523" s="83"/>
      <c r="I523" s="74"/>
    </row>
    <row r="524" spans="1:9" x14ac:dyDescent="0.25">
      <c r="A524"/>
      <c r="B524"/>
      <c r="C524" s="83"/>
      <c r="D524" s="83"/>
      <c r="E524" s="83"/>
      <c r="F524" s="83"/>
      <c r="G524" s="83"/>
      <c r="H524" s="83"/>
      <c r="I524" s="74"/>
    </row>
    <row r="525" spans="1:9" x14ac:dyDescent="0.25">
      <c r="A525"/>
      <c r="B525"/>
      <c r="C525" s="83"/>
      <c r="D525" s="83"/>
      <c r="E525" s="83"/>
      <c r="F525" s="83"/>
      <c r="G525" s="83"/>
      <c r="H525" s="83"/>
      <c r="I525" s="74"/>
    </row>
    <row r="526" spans="1:9" x14ac:dyDescent="0.25">
      <c r="A526"/>
      <c r="B526"/>
      <c r="C526" s="83"/>
      <c r="D526" s="83"/>
      <c r="E526" s="83"/>
      <c r="F526" s="83"/>
      <c r="G526" s="83"/>
      <c r="H526" s="83"/>
      <c r="I526" s="74"/>
    </row>
    <row r="527" spans="1:9" x14ac:dyDescent="0.25">
      <c r="A527"/>
      <c r="B527"/>
      <c r="C527" s="83"/>
      <c r="D527" s="83"/>
      <c r="E527" s="83"/>
      <c r="F527" s="83"/>
      <c r="G527" s="83"/>
      <c r="H527" s="83"/>
      <c r="I527" s="74"/>
    </row>
    <row r="528" spans="1:9" x14ac:dyDescent="0.25">
      <c r="A528"/>
      <c r="B528"/>
      <c r="C528" s="83"/>
      <c r="D528" s="83"/>
      <c r="E528" s="83"/>
      <c r="F528" s="83"/>
      <c r="G528" s="83"/>
      <c r="H528" s="83"/>
      <c r="I528" s="74"/>
    </row>
    <row r="529" spans="1:9" x14ac:dyDescent="0.25">
      <c r="A529"/>
      <c r="B529"/>
      <c r="C529" s="83"/>
      <c r="D529" s="83"/>
      <c r="E529" s="83"/>
      <c r="F529" s="83"/>
      <c r="G529" s="83"/>
      <c r="H529" s="83"/>
      <c r="I529" s="74"/>
    </row>
    <row r="530" spans="1:9" x14ac:dyDescent="0.25">
      <c r="A530"/>
      <c r="B530"/>
      <c r="C530" s="83"/>
      <c r="D530" s="83"/>
      <c r="E530" s="83"/>
      <c r="F530" s="83"/>
      <c r="G530" s="83"/>
      <c r="H530" s="83"/>
      <c r="I530" s="74"/>
    </row>
    <row r="531" spans="1:9" x14ac:dyDescent="0.25">
      <c r="A531"/>
      <c r="B531"/>
      <c r="C531" s="83"/>
      <c r="D531" s="83"/>
      <c r="E531" s="83"/>
      <c r="F531" s="83"/>
      <c r="G531" s="83"/>
      <c r="H531" s="83"/>
      <c r="I531" s="74"/>
    </row>
    <row r="532" spans="1:9" x14ac:dyDescent="0.25">
      <c r="A532"/>
      <c r="B532"/>
      <c r="C532" s="83"/>
      <c r="D532" s="83"/>
      <c r="E532" s="83"/>
      <c r="F532" s="83"/>
      <c r="G532" s="83"/>
      <c r="H532" s="83"/>
      <c r="I532" s="74"/>
    </row>
    <row r="533" spans="1:9" x14ac:dyDescent="0.25">
      <c r="A533"/>
      <c r="B533"/>
      <c r="C533" s="83"/>
      <c r="D533" s="83"/>
      <c r="E533" s="83"/>
      <c r="F533" s="83"/>
      <c r="G533" s="83"/>
      <c r="H533" s="83"/>
      <c r="I533" s="74"/>
    </row>
    <row r="534" spans="1:9" x14ac:dyDescent="0.25">
      <c r="A534"/>
      <c r="B534"/>
      <c r="C534" s="83"/>
      <c r="D534" s="83"/>
      <c r="E534" s="83"/>
      <c r="F534" s="83"/>
      <c r="G534" s="83"/>
      <c r="H534" s="83"/>
      <c r="I534" s="74"/>
    </row>
    <row r="535" spans="1:9" x14ac:dyDescent="0.25">
      <c r="A535"/>
      <c r="B535"/>
      <c r="C535" s="83"/>
      <c r="D535" s="83"/>
      <c r="E535" s="83"/>
      <c r="F535" s="83"/>
      <c r="G535" s="83"/>
      <c r="H535" s="83"/>
      <c r="I535" s="74"/>
    </row>
    <row r="536" spans="1:9" x14ac:dyDescent="0.25">
      <c r="A536"/>
      <c r="B536"/>
      <c r="C536" s="83"/>
      <c r="D536" s="83"/>
      <c r="E536" s="83"/>
      <c r="F536" s="83"/>
      <c r="G536" s="83"/>
      <c r="H536" s="83"/>
      <c r="I536" s="74"/>
    </row>
    <row r="537" spans="1:9" x14ac:dyDescent="0.25">
      <c r="A537"/>
      <c r="B537"/>
      <c r="C537" s="83"/>
      <c r="D537" s="83"/>
      <c r="E537" s="83"/>
      <c r="F537" s="83"/>
      <c r="G537" s="83"/>
      <c r="H537" s="83"/>
      <c r="I537" s="74"/>
    </row>
    <row r="538" spans="1:9" x14ac:dyDescent="0.25">
      <c r="A538"/>
      <c r="B538"/>
      <c r="C538" s="83"/>
      <c r="D538" s="83"/>
      <c r="E538" s="83"/>
      <c r="F538" s="83"/>
      <c r="G538" s="83"/>
      <c r="H538" s="83"/>
      <c r="I538" s="74"/>
    </row>
    <row r="539" spans="1:9" x14ac:dyDescent="0.25">
      <c r="A539"/>
      <c r="B539"/>
      <c r="C539" s="83"/>
      <c r="D539" s="83"/>
      <c r="E539" s="83"/>
      <c r="F539" s="83"/>
      <c r="G539" s="83"/>
      <c r="H539" s="83"/>
      <c r="I539" s="74"/>
    </row>
    <row r="540" spans="1:9" x14ac:dyDescent="0.25">
      <c r="A540"/>
      <c r="B540"/>
      <c r="C540" s="83"/>
      <c r="D540" s="83"/>
      <c r="E540" s="83"/>
      <c r="F540" s="83"/>
      <c r="G540" s="83"/>
      <c r="H540" s="83"/>
      <c r="I540" s="74"/>
    </row>
    <row r="541" spans="1:9" x14ac:dyDescent="0.25">
      <c r="A541"/>
      <c r="B541"/>
      <c r="C541" s="83"/>
      <c r="D541" s="83"/>
      <c r="E541" s="83"/>
      <c r="F541" s="83"/>
      <c r="G541" s="83"/>
      <c r="H541" s="83"/>
      <c r="I541" s="74"/>
    </row>
    <row r="542" spans="1:9" x14ac:dyDescent="0.25">
      <c r="A542"/>
      <c r="B542"/>
      <c r="C542" s="83"/>
      <c r="D542" s="83"/>
      <c r="E542" s="83"/>
      <c r="F542" s="83"/>
      <c r="G542" s="83"/>
      <c r="H542" s="83"/>
      <c r="I542" s="74"/>
    </row>
    <row r="543" spans="1:9" x14ac:dyDescent="0.25">
      <c r="A543"/>
      <c r="B543"/>
      <c r="C543" s="83"/>
      <c r="D543" s="83"/>
      <c r="E543" s="83"/>
      <c r="F543" s="83"/>
      <c r="G543" s="83"/>
      <c r="H543" s="83"/>
      <c r="I543" s="74"/>
    </row>
    <row r="544" spans="1:9" x14ac:dyDescent="0.25">
      <c r="A544"/>
      <c r="B544"/>
      <c r="C544" s="83"/>
      <c r="D544" s="83"/>
      <c r="E544" s="83"/>
      <c r="F544" s="83"/>
      <c r="G544" s="83"/>
      <c r="H544" s="83"/>
      <c r="I544" s="74"/>
    </row>
    <row r="545" spans="1:9" x14ac:dyDescent="0.25">
      <c r="A545"/>
      <c r="B545"/>
      <c r="C545" s="83"/>
      <c r="D545" s="83"/>
      <c r="E545" s="83"/>
      <c r="F545" s="83"/>
      <c r="G545" s="83"/>
      <c r="H545" s="83"/>
      <c r="I545" s="74"/>
    </row>
    <row r="546" spans="1:9" x14ac:dyDescent="0.25">
      <c r="A546"/>
      <c r="B546"/>
      <c r="C546" s="83"/>
      <c r="D546" s="83"/>
      <c r="E546" s="83"/>
      <c r="F546" s="83"/>
      <c r="G546" s="83"/>
      <c r="H546" s="83"/>
      <c r="I546" s="74"/>
    </row>
    <row r="547" spans="1:9" x14ac:dyDescent="0.25">
      <c r="A547"/>
      <c r="B547"/>
      <c r="C547" s="83"/>
      <c r="D547" s="83"/>
      <c r="E547" s="83"/>
      <c r="F547" s="83"/>
      <c r="G547" s="83"/>
      <c r="H547" s="83"/>
      <c r="I547" s="74"/>
    </row>
    <row r="548" spans="1:9" x14ac:dyDescent="0.25">
      <c r="A548"/>
      <c r="B548"/>
      <c r="C548" s="83"/>
      <c r="D548" s="83"/>
      <c r="E548" s="83"/>
      <c r="F548" s="83"/>
      <c r="G548" s="83"/>
      <c r="H548" s="83"/>
      <c r="I548" s="74"/>
    </row>
    <row r="549" spans="1:9" x14ac:dyDescent="0.25">
      <c r="A549"/>
      <c r="B549"/>
      <c r="C549" s="83"/>
      <c r="D549" s="83"/>
      <c r="E549" s="83"/>
      <c r="F549" s="83"/>
      <c r="G549" s="83"/>
      <c r="H549" s="83"/>
      <c r="I549" s="74"/>
    </row>
    <row r="550" spans="1:9" x14ac:dyDescent="0.25">
      <c r="A550"/>
      <c r="B550"/>
      <c r="C550" s="83"/>
      <c r="D550" s="83"/>
      <c r="E550" s="83"/>
      <c r="F550" s="83"/>
      <c r="G550" s="83"/>
      <c r="H550" s="83"/>
      <c r="I550" s="74"/>
    </row>
    <row r="551" spans="1:9" x14ac:dyDescent="0.25">
      <c r="A551"/>
      <c r="B551"/>
      <c r="C551" s="83"/>
      <c r="D551" s="83"/>
      <c r="E551" s="83"/>
      <c r="F551" s="83"/>
      <c r="G551" s="83"/>
      <c r="H551" s="83"/>
      <c r="I551" s="74"/>
    </row>
    <row r="552" spans="1:9" x14ac:dyDescent="0.25">
      <c r="A552"/>
      <c r="B552"/>
      <c r="C552" s="83"/>
      <c r="D552" s="83"/>
      <c r="E552" s="83"/>
      <c r="F552" s="83"/>
      <c r="G552" s="83"/>
      <c r="H552" s="83"/>
      <c r="I552" s="74"/>
    </row>
    <row r="553" spans="1:9" x14ac:dyDescent="0.25">
      <c r="A553"/>
      <c r="B553"/>
      <c r="C553" s="83"/>
      <c r="D553" s="83"/>
      <c r="E553" s="83"/>
      <c r="F553" s="83"/>
      <c r="G553" s="83"/>
      <c r="H553" s="83"/>
      <c r="I553" s="74"/>
    </row>
    <row r="554" spans="1:9" x14ac:dyDescent="0.25">
      <c r="A554"/>
      <c r="B554"/>
      <c r="C554" s="83"/>
      <c r="D554" s="83"/>
      <c r="E554" s="83"/>
      <c r="F554" s="83"/>
      <c r="G554" s="83"/>
      <c r="H554" s="83"/>
      <c r="I554" s="74"/>
    </row>
    <row r="555" spans="1:9" x14ac:dyDescent="0.25">
      <c r="A555"/>
      <c r="B555"/>
      <c r="C555" s="83"/>
      <c r="D555" s="83"/>
      <c r="E555" s="83"/>
      <c r="F555" s="83"/>
      <c r="G555" s="83"/>
      <c r="H555" s="83"/>
      <c r="I555" s="74"/>
    </row>
    <row r="556" spans="1:9" x14ac:dyDescent="0.25">
      <c r="A556"/>
      <c r="B556"/>
      <c r="C556" s="83"/>
      <c r="D556" s="83"/>
      <c r="E556" s="83"/>
      <c r="F556" s="83"/>
      <c r="G556" s="83"/>
      <c r="H556" s="83"/>
      <c r="I556" s="74"/>
    </row>
    <row r="557" spans="1:9" x14ac:dyDescent="0.25">
      <c r="A557"/>
      <c r="B557"/>
      <c r="C557" s="83"/>
      <c r="D557" s="83"/>
      <c r="E557" s="83"/>
      <c r="F557" s="83"/>
      <c r="G557" s="83"/>
      <c r="H557" s="83"/>
      <c r="I557" s="74"/>
    </row>
    <row r="558" spans="1:9" x14ac:dyDescent="0.25">
      <c r="A558"/>
      <c r="B558"/>
      <c r="C558" s="83"/>
      <c r="D558" s="83"/>
      <c r="E558" s="83"/>
      <c r="F558" s="83"/>
      <c r="G558" s="83"/>
      <c r="H558" s="83"/>
      <c r="I558" s="74"/>
    </row>
    <row r="559" spans="1:9" x14ac:dyDescent="0.25">
      <c r="A559"/>
      <c r="B559"/>
      <c r="C559" s="83"/>
      <c r="D559" s="83"/>
      <c r="E559" s="83"/>
      <c r="F559" s="83"/>
      <c r="G559" s="83"/>
      <c r="H559" s="83"/>
      <c r="I559" s="74"/>
    </row>
    <row r="560" spans="1:9" x14ac:dyDescent="0.25">
      <c r="A560"/>
      <c r="B560"/>
      <c r="C560" s="83"/>
      <c r="D560" s="83"/>
      <c r="E560" s="83"/>
      <c r="F560" s="83"/>
      <c r="G560" s="83"/>
      <c r="H560" s="83"/>
      <c r="I560" s="74"/>
    </row>
    <row r="561" spans="1:9" x14ac:dyDescent="0.25">
      <c r="A561"/>
      <c r="B561"/>
      <c r="C561" s="83"/>
      <c r="D561" s="83"/>
      <c r="E561" s="83"/>
      <c r="F561" s="83"/>
      <c r="G561" s="83"/>
      <c r="H561" s="83"/>
      <c r="I561" s="74"/>
    </row>
    <row r="562" spans="1:9" x14ac:dyDescent="0.25">
      <c r="A562"/>
      <c r="B562"/>
      <c r="C562" s="83"/>
      <c r="D562" s="83"/>
      <c r="E562" s="83"/>
      <c r="F562" s="83"/>
      <c r="G562" s="83"/>
      <c r="H562" s="83"/>
      <c r="I562" s="74"/>
    </row>
    <row r="563" spans="1:9" x14ac:dyDescent="0.25">
      <c r="A563"/>
      <c r="B563"/>
      <c r="C563" s="83"/>
      <c r="D563" s="83"/>
      <c r="E563" s="83"/>
      <c r="F563" s="83"/>
      <c r="G563" s="83"/>
      <c r="H563" s="83"/>
      <c r="I563" s="74"/>
    </row>
    <row r="564" spans="1:9" x14ac:dyDescent="0.25">
      <c r="A564"/>
      <c r="B564"/>
      <c r="C564" s="83"/>
      <c r="D564" s="83"/>
      <c r="E564" s="83"/>
      <c r="F564" s="83"/>
      <c r="G564" s="83"/>
      <c r="H564" s="83"/>
      <c r="I564" s="74"/>
    </row>
    <row r="565" spans="1:9" x14ac:dyDescent="0.25">
      <c r="A565"/>
      <c r="B565"/>
      <c r="C565" s="83"/>
      <c r="D565" s="83"/>
      <c r="E565" s="83"/>
      <c r="F565" s="83"/>
      <c r="G565" s="83"/>
      <c r="H565" s="83"/>
      <c r="I565" s="74"/>
    </row>
    <row r="566" spans="1:9" x14ac:dyDescent="0.25">
      <c r="A566"/>
      <c r="B566"/>
      <c r="C566" s="83"/>
      <c r="D566" s="83"/>
      <c r="E566" s="83"/>
      <c r="F566" s="83"/>
      <c r="G566" s="83"/>
      <c r="H566" s="83"/>
      <c r="I566" s="74"/>
    </row>
    <row r="567" spans="1:9" x14ac:dyDescent="0.25">
      <c r="A567"/>
      <c r="B567"/>
      <c r="C567" s="83"/>
      <c r="D567" s="83"/>
      <c r="E567" s="83"/>
      <c r="F567" s="83"/>
      <c r="G567" s="83"/>
      <c r="H567" s="83"/>
      <c r="I567" s="74"/>
    </row>
    <row r="568" spans="1:9" x14ac:dyDescent="0.25">
      <c r="A568"/>
      <c r="B568"/>
      <c r="C568" s="83"/>
      <c r="D568" s="83"/>
      <c r="E568" s="83"/>
      <c r="F568" s="83"/>
      <c r="G568" s="83"/>
      <c r="H568" s="83"/>
      <c r="I568" s="74"/>
    </row>
    <row r="569" spans="1:9" x14ac:dyDescent="0.25">
      <c r="A569"/>
      <c r="B569"/>
      <c r="C569" s="83"/>
      <c r="D569" s="83"/>
      <c r="E569" s="83"/>
      <c r="F569" s="83"/>
      <c r="G569" s="83"/>
      <c r="H569" s="83"/>
      <c r="I569" s="74"/>
    </row>
    <row r="570" spans="1:9" x14ac:dyDescent="0.25">
      <c r="A570"/>
      <c r="B570"/>
      <c r="C570" s="83"/>
      <c r="D570" s="83"/>
      <c r="E570" s="83"/>
      <c r="F570" s="83"/>
      <c r="G570" s="83"/>
      <c r="H570" s="83"/>
      <c r="I570" s="74"/>
    </row>
    <row r="571" spans="1:9" x14ac:dyDescent="0.25">
      <c r="A571"/>
      <c r="B571"/>
      <c r="C571" s="83"/>
      <c r="D571" s="83"/>
      <c r="E571" s="83"/>
      <c r="F571" s="83"/>
      <c r="G571" s="83"/>
      <c r="H571" s="83"/>
      <c r="I571" s="74"/>
    </row>
    <row r="572" spans="1:9" x14ac:dyDescent="0.25">
      <c r="A572"/>
      <c r="B572"/>
      <c r="C572" s="83"/>
      <c r="D572" s="83"/>
      <c r="E572" s="83"/>
      <c r="F572" s="83"/>
      <c r="G572" s="83"/>
      <c r="H572" s="83"/>
      <c r="I572" s="74"/>
    </row>
    <row r="573" spans="1:9" x14ac:dyDescent="0.25">
      <c r="A573"/>
      <c r="B573"/>
      <c r="C573" s="83"/>
      <c r="D573" s="83"/>
      <c r="E573" s="83"/>
      <c r="F573" s="83"/>
      <c r="G573" s="83"/>
      <c r="H573" s="83"/>
      <c r="I573" s="74"/>
    </row>
    <row r="574" spans="1:9" x14ac:dyDescent="0.25">
      <c r="A574"/>
      <c r="B574"/>
      <c r="C574" s="83"/>
      <c r="D574" s="83"/>
      <c r="E574" s="83"/>
      <c r="F574" s="83"/>
      <c r="G574" s="83"/>
      <c r="H574" s="83"/>
      <c r="I574" s="74"/>
    </row>
    <row r="575" spans="1:9" x14ac:dyDescent="0.25">
      <c r="A575"/>
      <c r="B575"/>
      <c r="C575" s="83"/>
      <c r="D575" s="83"/>
      <c r="E575" s="83"/>
      <c r="F575" s="83"/>
      <c r="G575" s="83"/>
      <c r="H575" s="83"/>
      <c r="I575" s="74"/>
    </row>
    <row r="576" spans="1:9" x14ac:dyDescent="0.25">
      <c r="A576"/>
      <c r="B576"/>
      <c r="C576" s="83"/>
      <c r="D576" s="83"/>
      <c r="E576" s="83"/>
      <c r="F576" s="83"/>
      <c r="G576" s="83"/>
      <c r="H576" s="83"/>
      <c r="I576" s="74"/>
    </row>
    <row r="577" spans="1:9" x14ac:dyDescent="0.25">
      <c r="A577"/>
      <c r="B577"/>
      <c r="C577" s="83"/>
      <c r="D577" s="83"/>
      <c r="E577" s="83"/>
      <c r="F577" s="83"/>
      <c r="G577" s="83"/>
      <c r="H577" s="83"/>
      <c r="I577" s="74"/>
    </row>
    <row r="578" spans="1:9" x14ac:dyDescent="0.25">
      <c r="A578"/>
      <c r="B578"/>
      <c r="C578" s="83"/>
      <c r="D578" s="83"/>
      <c r="E578" s="83"/>
      <c r="F578" s="83"/>
      <c r="G578" s="83"/>
      <c r="H578" s="83"/>
      <c r="I578" s="74"/>
    </row>
    <row r="579" spans="1:9" x14ac:dyDescent="0.25">
      <c r="A579"/>
      <c r="B579"/>
      <c r="C579" s="83"/>
      <c r="D579" s="83"/>
      <c r="E579" s="83"/>
      <c r="F579" s="83"/>
      <c r="G579" s="83"/>
      <c r="H579" s="83"/>
      <c r="I579" s="74"/>
    </row>
    <row r="580" spans="1:9" x14ac:dyDescent="0.25">
      <c r="A580"/>
      <c r="B580"/>
      <c r="C580" s="83"/>
      <c r="D580" s="83"/>
      <c r="E580" s="83"/>
      <c r="F580" s="83"/>
      <c r="G580" s="83"/>
      <c r="H580" s="83"/>
      <c r="I580" s="74"/>
    </row>
    <row r="581" spans="1:9" x14ac:dyDescent="0.25">
      <c r="A581"/>
      <c r="B581"/>
      <c r="C581" s="83"/>
      <c r="D581" s="83"/>
      <c r="E581" s="83"/>
      <c r="F581" s="83"/>
      <c r="G581" s="83"/>
      <c r="H581" s="83"/>
      <c r="I581" s="74"/>
    </row>
    <row r="582" spans="1:9" x14ac:dyDescent="0.25">
      <c r="A582"/>
      <c r="B582"/>
      <c r="C582" s="83"/>
      <c r="D582" s="83"/>
      <c r="E582" s="83"/>
      <c r="F582" s="83"/>
      <c r="G582" s="83"/>
      <c r="H582" s="83"/>
      <c r="I582" s="74"/>
    </row>
    <row r="583" spans="1:9" x14ac:dyDescent="0.25">
      <c r="A583"/>
      <c r="B583"/>
      <c r="C583" s="83"/>
      <c r="D583" s="83"/>
      <c r="E583" s="83"/>
      <c r="F583" s="83"/>
      <c r="G583" s="83"/>
      <c r="H583" s="83"/>
      <c r="I583" s="74"/>
    </row>
    <row r="584" spans="1:9" x14ac:dyDescent="0.25">
      <c r="A584"/>
      <c r="B584"/>
      <c r="C584" s="83"/>
      <c r="D584" s="83"/>
      <c r="E584" s="83"/>
      <c r="F584" s="83"/>
      <c r="G584" s="83"/>
      <c r="H584" s="83"/>
      <c r="I584" s="74"/>
    </row>
    <row r="585" spans="1:9" x14ac:dyDescent="0.25">
      <c r="A585"/>
      <c r="B585"/>
      <c r="C585" s="83"/>
      <c r="D585" s="83"/>
      <c r="E585" s="83"/>
      <c r="F585" s="83"/>
      <c r="G585" s="83"/>
      <c r="H585" s="83"/>
      <c r="I585" s="74"/>
    </row>
    <row r="586" spans="1:9" x14ac:dyDescent="0.25">
      <c r="A586"/>
      <c r="B586"/>
      <c r="C586" s="83"/>
      <c r="D586" s="83"/>
      <c r="E586" s="83"/>
      <c r="F586" s="83"/>
      <c r="G586" s="83"/>
      <c r="H586" s="83"/>
      <c r="I586" s="74"/>
    </row>
    <row r="587" spans="1:9" x14ac:dyDescent="0.25">
      <c r="A587"/>
      <c r="B587"/>
      <c r="C587" s="83"/>
      <c r="D587" s="83"/>
      <c r="E587" s="83"/>
      <c r="F587" s="83"/>
      <c r="G587" s="83"/>
      <c r="H587" s="83"/>
      <c r="I587" s="74"/>
    </row>
    <row r="588" spans="1:9" x14ac:dyDescent="0.25">
      <c r="A588"/>
      <c r="B588"/>
      <c r="C588" s="83"/>
      <c r="D588" s="83"/>
      <c r="E588" s="83"/>
      <c r="F588" s="83"/>
      <c r="G588" s="83"/>
      <c r="H588" s="83"/>
      <c r="I588" s="74"/>
    </row>
    <row r="589" spans="1:9" x14ac:dyDescent="0.25">
      <c r="A589"/>
      <c r="B589"/>
      <c r="C589" s="83"/>
      <c r="D589" s="83"/>
      <c r="E589" s="83"/>
      <c r="F589" s="83"/>
      <c r="G589" s="83"/>
      <c r="H589" s="83"/>
      <c r="I589" s="74"/>
    </row>
    <row r="590" spans="1:9" x14ac:dyDescent="0.25">
      <c r="A590"/>
      <c r="B590"/>
      <c r="C590" s="83"/>
      <c r="D590" s="83"/>
      <c r="E590" s="83"/>
      <c r="F590" s="83"/>
      <c r="G590" s="83"/>
      <c r="H590" s="83"/>
      <c r="I590" s="74"/>
    </row>
    <row r="591" spans="1:9" x14ac:dyDescent="0.25">
      <c r="A591"/>
      <c r="B591"/>
      <c r="C591" s="83"/>
      <c r="D591" s="83"/>
      <c r="E591" s="83"/>
      <c r="F591" s="83"/>
      <c r="G591" s="83"/>
      <c r="H591" s="83"/>
      <c r="I591" s="74"/>
    </row>
    <row r="592" spans="1:9" x14ac:dyDescent="0.25">
      <c r="A592"/>
      <c r="B592"/>
      <c r="C592" s="83"/>
      <c r="D592" s="83"/>
      <c r="E592" s="83"/>
      <c r="F592" s="83"/>
      <c r="G592" s="83"/>
      <c r="H592" s="83"/>
      <c r="I592" s="74"/>
    </row>
    <row r="593" spans="1:9" x14ac:dyDescent="0.25">
      <c r="A593"/>
      <c r="B593"/>
      <c r="C593" s="83"/>
      <c r="D593" s="83"/>
      <c r="E593" s="83"/>
      <c r="F593" s="83"/>
      <c r="G593" s="83"/>
      <c r="H593" s="83"/>
      <c r="I593" s="74"/>
    </row>
    <row r="594" spans="1:9" x14ac:dyDescent="0.25">
      <c r="A594"/>
      <c r="B594"/>
      <c r="C594" s="83"/>
      <c r="D594" s="83"/>
      <c r="E594" s="83"/>
      <c r="F594" s="83"/>
      <c r="G594" s="83"/>
      <c r="H594" s="83"/>
      <c r="I594" s="74"/>
    </row>
    <row r="595" spans="1:9" x14ac:dyDescent="0.25">
      <c r="A595"/>
      <c r="B595"/>
      <c r="C595" s="83"/>
      <c r="D595" s="83"/>
      <c r="E595" s="83"/>
      <c r="F595" s="83"/>
      <c r="G595" s="83"/>
      <c r="H595" s="83"/>
      <c r="I595" s="74"/>
    </row>
    <row r="596" spans="1:9" x14ac:dyDescent="0.25">
      <c r="A596"/>
      <c r="B596"/>
      <c r="C596" s="83"/>
      <c r="D596" s="83"/>
      <c r="E596" s="83"/>
      <c r="F596" s="83"/>
      <c r="G596" s="83"/>
      <c r="H596" s="83"/>
      <c r="I596" s="74"/>
    </row>
    <row r="597" spans="1:9" x14ac:dyDescent="0.25">
      <c r="A597"/>
      <c r="B597"/>
      <c r="C597" s="83"/>
      <c r="D597" s="83"/>
      <c r="E597" s="83"/>
      <c r="F597" s="83"/>
      <c r="G597" s="83"/>
      <c r="H597" s="83"/>
      <c r="I597" s="74"/>
    </row>
    <row r="598" spans="1:9" x14ac:dyDescent="0.25">
      <c r="A598"/>
      <c r="B598"/>
      <c r="C598" s="83"/>
      <c r="D598" s="83"/>
      <c r="E598" s="83"/>
      <c r="F598" s="83"/>
      <c r="G598" s="83"/>
      <c r="H598" s="83"/>
      <c r="I598" s="74"/>
    </row>
    <row r="599" spans="1:9" x14ac:dyDescent="0.25">
      <c r="A599"/>
      <c r="B599"/>
      <c r="C599" s="83"/>
      <c r="D599" s="83"/>
      <c r="E599" s="83"/>
      <c r="F599" s="83"/>
      <c r="G599" s="83"/>
      <c r="H599" s="83"/>
      <c r="I599" s="74"/>
    </row>
    <row r="600" spans="1:9" x14ac:dyDescent="0.25">
      <c r="A600"/>
      <c r="B600"/>
      <c r="C600" s="83"/>
      <c r="D600" s="83"/>
      <c r="E600" s="83"/>
      <c r="F600" s="83"/>
      <c r="G600" s="83"/>
      <c r="H600" s="83"/>
      <c r="I600" s="74"/>
    </row>
    <row r="601" spans="1:9" x14ac:dyDescent="0.25">
      <c r="A601"/>
      <c r="B601"/>
      <c r="C601" s="83"/>
      <c r="D601" s="83"/>
      <c r="E601" s="83"/>
      <c r="F601" s="83"/>
      <c r="G601" s="83"/>
      <c r="H601" s="83"/>
      <c r="I601" s="74"/>
    </row>
    <row r="602" spans="1:9" x14ac:dyDescent="0.25">
      <c r="A602"/>
      <c r="B602"/>
      <c r="C602" s="83"/>
      <c r="D602" s="83"/>
      <c r="E602" s="83"/>
      <c r="F602" s="83"/>
      <c r="G602" s="83"/>
      <c r="H602" s="83"/>
      <c r="I602" s="74"/>
    </row>
    <row r="603" spans="1:9" x14ac:dyDescent="0.25">
      <c r="A603"/>
      <c r="B603"/>
      <c r="C603" s="83"/>
      <c r="D603" s="83"/>
      <c r="E603" s="83"/>
      <c r="F603" s="83"/>
      <c r="G603" s="83"/>
      <c r="H603" s="83"/>
      <c r="I603" s="74"/>
    </row>
    <row r="604" spans="1:9" x14ac:dyDescent="0.25">
      <c r="A604"/>
      <c r="B604"/>
      <c r="C604" s="83"/>
      <c r="D604" s="83"/>
      <c r="E604" s="83"/>
      <c r="F604" s="83"/>
      <c r="G604" s="83"/>
      <c r="H604" s="83"/>
      <c r="I604" s="74"/>
    </row>
    <row r="605" spans="1:9" x14ac:dyDescent="0.25">
      <c r="A605"/>
      <c r="B605"/>
      <c r="C605" s="83"/>
      <c r="D605" s="83"/>
      <c r="E605" s="83"/>
      <c r="F605" s="83"/>
      <c r="G605" s="83"/>
      <c r="H605" s="83"/>
      <c r="I605" s="74"/>
    </row>
    <row r="606" spans="1:9" x14ac:dyDescent="0.25">
      <c r="A606"/>
      <c r="B606"/>
      <c r="C606" s="83"/>
      <c r="D606" s="83"/>
      <c r="E606" s="83"/>
      <c r="F606" s="83"/>
      <c r="G606" s="83"/>
      <c r="H606" s="83"/>
      <c r="I606" s="74"/>
    </row>
    <row r="607" spans="1:9" x14ac:dyDescent="0.25">
      <c r="A607"/>
      <c r="B607"/>
      <c r="C607" s="83"/>
      <c r="D607" s="83"/>
      <c r="E607" s="83"/>
      <c r="F607" s="83"/>
      <c r="G607" s="83"/>
      <c r="H607" s="83"/>
      <c r="I607" s="74"/>
    </row>
    <row r="608" spans="1:9" x14ac:dyDescent="0.25">
      <c r="A608"/>
      <c r="B608"/>
      <c r="C608" s="83"/>
      <c r="D608" s="83"/>
      <c r="E608" s="83"/>
      <c r="F608" s="83"/>
      <c r="G608" s="83"/>
      <c r="H608" s="83"/>
      <c r="I608" s="74"/>
    </row>
    <row r="609" spans="1:9" x14ac:dyDescent="0.25">
      <c r="A609"/>
      <c r="B609"/>
      <c r="C609" s="83"/>
      <c r="D609" s="83"/>
      <c r="E609" s="83"/>
      <c r="F609" s="83"/>
      <c r="G609" s="83"/>
      <c r="H609" s="83"/>
      <c r="I609" s="74"/>
    </row>
    <row r="610" spans="1:9" x14ac:dyDescent="0.25">
      <c r="A610"/>
      <c r="B610"/>
      <c r="C610" s="83"/>
      <c r="D610" s="83"/>
      <c r="E610" s="83"/>
      <c r="F610" s="83"/>
      <c r="G610" s="83"/>
      <c r="H610" s="83"/>
      <c r="I610" s="74"/>
    </row>
    <row r="611" spans="1:9" x14ac:dyDescent="0.25">
      <c r="A611"/>
      <c r="B611"/>
      <c r="C611" s="83"/>
      <c r="D611" s="83"/>
      <c r="E611" s="83"/>
      <c r="F611" s="83"/>
      <c r="G611" s="83"/>
      <c r="H611" s="83"/>
      <c r="I611" s="74"/>
    </row>
    <row r="612" spans="1:9" x14ac:dyDescent="0.25">
      <c r="A612"/>
      <c r="B612"/>
      <c r="C612" s="83"/>
      <c r="D612" s="83"/>
      <c r="E612" s="83"/>
      <c r="F612" s="83"/>
      <c r="G612" s="83"/>
      <c r="H612" s="83"/>
      <c r="I612" s="74"/>
    </row>
    <row r="613" spans="1:9" x14ac:dyDescent="0.25">
      <c r="A613"/>
      <c r="B613"/>
      <c r="C613" s="83"/>
      <c r="D613" s="83"/>
      <c r="E613" s="83"/>
      <c r="F613" s="83"/>
      <c r="G613" s="83"/>
      <c r="H613" s="83"/>
      <c r="I613" s="74"/>
    </row>
    <row r="614" spans="1:9" x14ac:dyDescent="0.25">
      <c r="A614"/>
      <c r="B614"/>
      <c r="C614" s="83"/>
      <c r="D614" s="83"/>
      <c r="E614" s="83"/>
      <c r="F614" s="83"/>
      <c r="G614" s="83"/>
      <c r="H614" s="83"/>
      <c r="I614" s="74"/>
    </row>
    <row r="615" spans="1:9" x14ac:dyDescent="0.25">
      <c r="A615"/>
      <c r="B615"/>
      <c r="C615" s="83"/>
      <c r="D615" s="83"/>
      <c r="E615" s="83"/>
      <c r="F615" s="83"/>
      <c r="G615" s="83"/>
      <c r="H615" s="83"/>
      <c r="I615" s="74"/>
    </row>
    <row r="616" spans="1:9" x14ac:dyDescent="0.25">
      <c r="A616"/>
      <c r="B616"/>
      <c r="C616" s="83"/>
      <c r="D616" s="83"/>
      <c r="E616" s="83"/>
      <c r="F616" s="83"/>
      <c r="G616" s="83"/>
      <c r="H616" s="83"/>
      <c r="I616" s="74"/>
    </row>
    <row r="617" spans="1:9" x14ac:dyDescent="0.25">
      <c r="A617"/>
      <c r="B617"/>
      <c r="C617" s="83"/>
      <c r="D617" s="83"/>
      <c r="E617" s="83"/>
      <c r="F617" s="83"/>
      <c r="G617" s="83"/>
      <c r="H617" s="83"/>
      <c r="I617" s="74"/>
    </row>
    <row r="618" spans="1:9" x14ac:dyDescent="0.25">
      <c r="A618"/>
      <c r="B618"/>
      <c r="C618" s="83"/>
      <c r="D618" s="83"/>
      <c r="E618" s="83"/>
      <c r="F618" s="83"/>
      <c r="G618" s="83"/>
      <c r="H618" s="83"/>
      <c r="I618" s="74"/>
    </row>
    <row r="619" spans="1:9" x14ac:dyDescent="0.25">
      <c r="A619"/>
      <c r="B619"/>
      <c r="C619" s="83"/>
      <c r="D619" s="83"/>
      <c r="E619" s="83"/>
      <c r="F619" s="83"/>
      <c r="G619" s="83"/>
      <c r="H619" s="83"/>
      <c r="I619" s="74"/>
    </row>
    <row r="620" spans="1:9" x14ac:dyDescent="0.25">
      <c r="A620"/>
      <c r="B620"/>
      <c r="C620" s="83"/>
      <c r="D620" s="83"/>
      <c r="E620" s="83"/>
      <c r="F620" s="83"/>
      <c r="G620" s="83"/>
      <c r="H620" s="83"/>
      <c r="I620" s="74"/>
    </row>
    <row r="621" spans="1:9" x14ac:dyDescent="0.25">
      <c r="A621"/>
      <c r="B621"/>
      <c r="C621" s="83"/>
      <c r="D621" s="83"/>
      <c r="E621" s="83"/>
      <c r="F621" s="83"/>
      <c r="G621" s="83"/>
      <c r="H621" s="83"/>
      <c r="I621" s="74"/>
    </row>
    <row r="622" spans="1:9" x14ac:dyDescent="0.25">
      <c r="A622"/>
      <c r="B622"/>
      <c r="C622" s="83"/>
      <c r="D622" s="83"/>
      <c r="E622" s="83"/>
      <c r="F622" s="83"/>
      <c r="G622" s="83"/>
      <c r="H622" s="83"/>
      <c r="I622" s="74"/>
    </row>
    <row r="623" spans="1:9" x14ac:dyDescent="0.25">
      <c r="A623"/>
      <c r="B623"/>
      <c r="C623" s="83"/>
      <c r="D623" s="83"/>
      <c r="E623" s="83"/>
      <c r="F623" s="83"/>
      <c r="G623" s="83"/>
      <c r="H623" s="83"/>
      <c r="I623" s="74"/>
    </row>
    <row r="624" spans="1:9" x14ac:dyDescent="0.25">
      <c r="A624"/>
      <c r="B624"/>
      <c r="C624" s="83"/>
      <c r="D624" s="83"/>
      <c r="E624" s="83"/>
      <c r="F624" s="83"/>
      <c r="G624" s="83"/>
      <c r="H624" s="83"/>
      <c r="I624" s="74"/>
    </row>
    <row r="625" spans="1:9" x14ac:dyDescent="0.25">
      <c r="A625"/>
      <c r="B625"/>
      <c r="C625" s="83"/>
      <c r="D625" s="83"/>
      <c r="E625" s="83"/>
      <c r="F625" s="83"/>
      <c r="G625" s="83"/>
      <c r="H625" s="83"/>
      <c r="I625" s="74"/>
    </row>
    <row r="626" spans="1:9" x14ac:dyDescent="0.25">
      <c r="A626"/>
      <c r="B626"/>
      <c r="C626" s="83"/>
      <c r="D626" s="83"/>
      <c r="E626" s="83"/>
      <c r="F626" s="83"/>
      <c r="G626" s="83"/>
      <c r="H626" s="83"/>
      <c r="I626" s="74"/>
    </row>
    <row r="627" spans="1:9" x14ac:dyDescent="0.25">
      <c r="A627"/>
      <c r="B627"/>
      <c r="C627" s="83"/>
      <c r="D627" s="83"/>
      <c r="E627" s="83"/>
      <c r="F627" s="83"/>
      <c r="G627" s="83"/>
      <c r="H627" s="83"/>
      <c r="I627" s="74"/>
    </row>
    <row r="628" spans="1:9" x14ac:dyDescent="0.25">
      <c r="A628"/>
      <c r="B628"/>
      <c r="C628" s="83"/>
      <c r="D628" s="83"/>
      <c r="E628" s="83"/>
      <c r="F628" s="83"/>
      <c r="G628" s="83"/>
      <c r="H628" s="83"/>
      <c r="I628" s="74"/>
    </row>
    <row r="629" spans="1:9" x14ac:dyDescent="0.25">
      <c r="A629"/>
      <c r="B629"/>
      <c r="C629" s="83"/>
      <c r="D629" s="83"/>
      <c r="E629" s="83"/>
      <c r="F629" s="83"/>
      <c r="G629" s="83"/>
      <c r="H629" s="83"/>
      <c r="I629" s="74"/>
    </row>
    <row r="630" spans="1:9" x14ac:dyDescent="0.25">
      <c r="A630"/>
      <c r="B630"/>
      <c r="C630" s="83"/>
      <c r="D630" s="83"/>
      <c r="E630" s="83"/>
      <c r="F630" s="83"/>
      <c r="G630" s="83"/>
      <c r="H630" s="83"/>
      <c r="I630" s="74"/>
    </row>
    <row r="631" spans="1:9" x14ac:dyDescent="0.25">
      <c r="A631"/>
      <c r="B631"/>
      <c r="C631" s="83"/>
      <c r="D631" s="83"/>
      <c r="E631" s="83"/>
      <c r="F631" s="83"/>
      <c r="G631" s="83"/>
      <c r="H631" s="83"/>
      <c r="I631" s="74"/>
    </row>
    <row r="632" spans="1:9" x14ac:dyDescent="0.25">
      <c r="A632"/>
      <c r="B632"/>
      <c r="C632" s="83"/>
      <c r="D632" s="83"/>
      <c r="E632" s="83"/>
      <c r="F632" s="83"/>
      <c r="G632" s="83"/>
      <c r="H632" s="83"/>
      <c r="I632" s="74"/>
    </row>
    <row r="633" spans="1:9" x14ac:dyDescent="0.25">
      <c r="A633"/>
      <c r="B633"/>
      <c r="C633" s="83"/>
      <c r="D633" s="83"/>
      <c r="E633" s="83"/>
      <c r="F633" s="83"/>
      <c r="G633" s="83"/>
      <c r="H633" s="83"/>
      <c r="I633" s="74"/>
    </row>
    <row r="634" spans="1:9" x14ac:dyDescent="0.25">
      <c r="A634"/>
      <c r="B634"/>
      <c r="C634" s="83"/>
      <c r="D634" s="83"/>
      <c r="E634" s="83"/>
      <c r="F634" s="83"/>
      <c r="G634" s="83"/>
      <c r="H634" s="83"/>
      <c r="I634" s="74"/>
    </row>
    <row r="635" spans="1:9" x14ac:dyDescent="0.25">
      <c r="A635"/>
      <c r="B635"/>
      <c r="C635" s="83"/>
      <c r="D635" s="83"/>
      <c r="E635" s="83"/>
      <c r="F635" s="83"/>
      <c r="G635" s="83"/>
      <c r="H635" s="83"/>
      <c r="I635" s="74"/>
    </row>
    <row r="636" spans="1:9" x14ac:dyDescent="0.25">
      <c r="A636"/>
      <c r="B636"/>
      <c r="C636" s="83"/>
      <c r="D636" s="83"/>
      <c r="E636" s="83"/>
      <c r="F636" s="83"/>
      <c r="G636" s="83"/>
      <c r="H636" s="83"/>
      <c r="I636" s="74"/>
    </row>
    <row r="637" spans="1:9" x14ac:dyDescent="0.25">
      <c r="A637"/>
      <c r="B637"/>
      <c r="C637" s="83"/>
      <c r="D637" s="83"/>
      <c r="E637" s="83"/>
      <c r="F637" s="83"/>
      <c r="G637" s="83"/>
      <c r="H637" s="83"/>
      <c r="I637" s="74"/>
    </row>
    <row r="638" spans="1:9" x14ac:dyDescent="0.25">
      <c r="A638"/>
      <c r="B638"/>
      <c r="C638" s="83"/>
      <c r="D638" s="83"/>
      <c r="E638" s="83"/>
      <c r="F638" s="83"/>
      <c r="G638" s="83"/>
      <c r="H638" s="83"/>
      <c r="I638" s="74"/>
    </row>
    <row r="639" spans="1:9" x14ac:dyDescent="0.25">
      <c r="A639"/>
      <c r="B639"/>
      <c r="C639" s="83"/>
      <c r="D639" s="83"/>
      <c r="E639" s="83"/>
      <c r="F639" s="83"/>
      <c r="G639" s="83"/>
      <c r="H639" s="83"/>
      <c r="I639" s="74"/>
    </row>
    <row r="640" spans="1:9" x14ac:dyDescent="0.25">
      <c r="A640"/>
      <c r="B640"/>
      <c r="C640" s="83"/>
      <c r="D640" s="83"/>
      <c r="E640" s="83"/>
      <c r="F640" s="83"/>
      <c r="G640" s="83"/>
      <c r="H640" s="83"/>
      <c r="I640" s="74"/>
    </row>
    <row r="641" spans="1:9" x14ac:dyDescent="0.25">
      <c r="A641"/>
      <c r="B641"/>
      <c r="C641" s="83"/>
      <c r="D641" s="83"/>
      <c r="E641" s="83"/>
      <c r="F641" s="83"/>
      <c r="G641" s="83"/>
      <c r="H641" s="83"/>
      <c r="I641" s="74"/>
    </row>
    <row r="642" spans="1:9" x14ac:dyDescent="0.25">
      <c r="A642"/>
      <c r="B642"/>
      <c r="C642" s="83"/>
      <c r="D642" s="83"/>
      <c r="E642" s="83"/>
      <c r="F642" s="83"/>
      <c r="G642" s="83"/>
      <c r="H642" s="83"/>
      <c r="I642" s="74"/>
    </row>
    <row r="643" spans="1:9" x14ac:dyDescent="0.25">
      <c r="A643"/>
      <c r="B643"/>
      <c r="C643" s="83"/>
      <c r="D643" s="83"/>
      <c r="E643" s="83"/>
      <c r="F643" s="83"/>
      <c r="G643" s="83"/>
      <c r="H643" s="83"/>
      <c r="I643" s="74"/>
    </row>
    <row r="644" spans="1:9" x14ac:dyDescent="0.25">
      <c r="A644"/>
      <c r="B644"/>
      <c r="C644" s="83"/>
      <c r="D644" s="83"/>
      <c r="E644" s="83"/>
      <c r="F644" s="83"/>
      <c r="G644" s="83"/>
      <c r="H644" s="83"/>
      <c r="I644" s="74"/>
    </row>
    <row r="645" spans="1:9" x14ac:dyDescent="0.25">
      <c r="A645"/>
      <c r="B645"/>
      <c r="C645" s="83"/>
      <c r="D645" s="83"/>
      <c r="E645" s="83"/>
      <c r="F645" s="83"/>
      <c r="G645" s="83"/>
      <c r="H645" s="83"/>
      <c r="I645" s="74"/>
    </row>
    <row r="646" spans="1:9" x14ac:dyDescent="0.25">
      <c r="A646"/>
      <c r="B646"/>
      <c r="C646" s="83"/>
      <c r="D646" s="83"/>
      <c r="E646" s="83"/>
      <c r="F646" s="83"/>
      <c r="G646" s="83"/>
      <c r="H646" s="83"/>
      <c r="I646" s="74"/>
    </row>
    <row r="647" spans="1:9" x14ac:dyDescent="0.25">
      <c r="A647"/>
      <c r="B647"/>
      <c r="C647" s="83"/>
      <c r="D647" s="83"/>
      <c r="E647" s="83"/>
      <c r="F647" s="83"/>
      <c r="G647" s="83"/>
      <c r="H647" s="83"/>
      <c r="I647" s="74"/>
    </row>
    <row r="648" spans="1:9" x14ac:dyDescent="0.25">
      <c r="A648"/>
      <c r="B648"/>
      <c r="C648" s="83"/>
      <c r="D648" s="83"/>
      <c r="E648" s="83"/>
      <c r="F648" s="83"/>
      <c r="G648" s="83"/>
      <c r="H648" s="83"/>
      <c r="I648" s="74"/>
    </row>
    <row r="649" spans="1:9" x14ac:dyDescent="0.25">
      <c r="A649"/>
      <c r="B649"/>
      <c r="C649" s="83"/>
      <c r="D649" s="83"/>
      <c r="E649" s="83"/>
      <c r="F649" s="83"/>
      <c r="G649" s="83"/>
      <c r="H649" s="83"/>
      <c r="I649" s="74"/>
    </row>
    <row r="650" spans="1:9" x14ac:dyDescent="0.25">
      <c r="A650"/>
      <c r="B650"/>
      <c r="C650" s="83"/>
      <c r="D650" s="83"/>
      <c r="E650" s="83"/>
      <c r="F650" s="83"/>
      <c r="G650" s="83"/>
      <c r="H650" s="83"/>
      <c r="I650" s="74"/>
    </row>
    <row r="651" spans="1:9" x14ac:dyDescent="0.25">
      <c r="A651"/>
      <c r="B651"/>
      <c r="C651" s="83"/>
      <c r="D651" s="83"/>
      <c r="E651" s="83"/>
      <c r="F651" s="83"/>
      <c r="G651" s="83"/>
      <c r="H651" s="83"/>
      <c r="I651" s="74"/>
    </row>
    <row r="652" spans="1:9" x14ac:dyDescent="0.25">
      <c r="A652"/>
      <c r="B652"/>
      <c r="C652" s="83"/>
      <c r="D652" s="83"/>
      <c r="E652" s="83"/>
      <c r="F652" s="83"/>
      <c r="G652" s="83"/>
      <c r="H652" s="83"/>
      <c r="I652" s="74"/>
    </row>
    <row r="653" spans="1:9" x14ac:dyDescent="0.25">
      <c r="A653"/>
      <c r="B653"/>
      <c r="C653" s="83"/>
      <c r="D653" s="83"/>
      <c r="E653" s="83"/>
      <c r="F653" s="83"/>
      <c r="G653" s="83"/>
      <c r="H653" s="83"/>
      <c r="I653" s="74"/>
    </row>
    <row r="654" spans="1:9" x14ac:dyDescent="0.25">
      <c r="A654"/>
      <c r="B654"/>
      <c r="C654" s="83"/>
      <c r="D654" s="83"/>
      <c r="E654" s="83"/>
      <c r="F654" s="83"/>
      <c r="G654" s="83"/>
      <c r="H654" s="83"/>
      <c r="I654" s="74"/>
    </row>
    <row r="655" spans="1:9" x14ac:dyDescent="0.25">
      <c r="A655"/>
      <c r="B655"/>
      <c r="C655" s="83"/>
      <c r="D655" s="83"/>
      <c r="E655" s="83"/>
      <c r="F655" s="83"/>
      <c r="G655" s="83"/>
      <c r="H655" s="83"/>
      <c r="I655" s="74"/>
    </row>
    <row r="656" spans="1:9" x14ac:dyDescent="0.25">
      <c r="A656"/>
      <c r="B656"/>
      <c r="C656" s="83"/>
      <c r="D656" s="83"/>
      <c r="E656" s="83"/>
      <c r="F656" s="83"/>
      <c r="G656" s="83"/>
      <c r="H656" s="83"/>
      <c r="I656" s="74"/>
    </row>
    <row r="657" spans="1:9" x14ac:dyDescent="0.25">
      <c r="A657"/>
      <c r="B657"/>
      <c r="C657" s="83"/>
      <c r="D657" s="83"/>
      <c r="E657" s="83"/>
      <c r="F657" s="83"/>
      <c r="G657" s="83"/>
      <c r="H657" s="83"/>
      <c r="I657" s="74"/>
    </row>
    <row r="658" spans="1:9" x14ac:dyDescent="0.25">
      <c r="A658"/>
      <c r="B658"/>
      <c r="C658" s="83"/>
      <c r="D658" s="83"/>
      <c r="E658" s="83"/>
      <c r="F658" s="83"/>
      <c r="G658" s="83"/>
      <c r="H658" s="83"/>
      <c r="I658" s="74"/>
    </row>
    <row r="659" spans="1:9" x14ac:dyDescent="0.25">
      <c r="A659"/>
      <c r="B659"/>
      <c r="C659" s="83"/>
      <c r="D659" s="83"/>
      <c r="E659" s="83"/>
      <c r="F659" s="83"/>
      <c r="G659" s="83"/>
      <c r="H659" s="83"/>
      <c r="I659" s="74"/>
    </row>
    <row r="660" spans="1:9" x14ac:dyDescent="0.25">
      <c r="A660"/>
      <c r="B660"/>
      <c r="C660" s="83"/>
      <c r="D660" s="83"/>
      <c r="E660" s="83"/>
      <c r="F660" s="83"/>
      <c r="G660" s="83"/>
      <c r="H660" s="83"/>
      <c r="I660" s="74"/>
    </row>
    <row r="661" spans="1:9" x14ac:dyDescent="0.25">
      <c r="A661"/>
      <c r="B661"/>
      <c r="C661" s="83"/>
      <c r="D661" s="83"/>
      <c r="E661" s="83"/>
      <c r="F661" s="83"/>
      <c r="G661" s="83"/>
      <c r="H661" s="83"/>
      <c r="I661" s="74"/>
    </row>
    <row r="662" spans="1:9" x14ac:dyDescent="0.25">
      <c r="A662"/>
      <c r="B662"/>
      <c r="C662" s="83"/>
      <c r="D662" s="83"/>
      <c r="E662" s="83"/>
      <c r="F662" s="83"/>
      <c r="G662" s="83"/>
      <c r="H662" s="83"/>
      <c r="I662" s="74"/>
    </row>
    <row r="663" spans="1:9" x14ac:dyDescent="0.25">
      <c r="A663"/>
      <c r="B663"/>
      <c r="C663" s="83"/>
      <c r="D663" s="83"/>
      <c r="E663" s="83"/>
      <c r="F663" s="83"/>
      <c r="G663" s="83"/>
      <c r="H663" s="83"/>
      <c r="I663" s="74"/>
    </row>
    <row r="664" spans="1:9" x14ac:dyDescent="0.25">
      <c r="A664"/>
      <c r="B664"/>
      <c r="C664" s="83"/>
      <c r="D664" s="83"/>
      <c r="E664" s="83"/>
      <c r="F664" s="83"/>
      <c r="G664" s="83"/>
      <c r="H664" s="83"/>
      <c r="I664" s="74"/>
    </row>
    <row r="665" spans="1:9" x14ac:dyDescent="0.25">
      <c r="A665"/>
      <c r="B665"/>
      <c r="C665" s="83"/>
      <c r="D665" s="83"/>
      <c r="E665" s="83"/>
      <c r="F665" s="83"/>
      <c r="G665" s="83"/>
      <c r="H665" s="83"/>
      <c r="I665" s="74"/>
    </row>
    <row r="666" spans="1:9" x14ac:dyDescent="0.25">
      <c r="A666"/>
      <c r="B666"/>
      <c r="C666" s="83"/>
      <c r="D666" s="83"/>
      <c r="E666" s="83"/>
      <c r="F666" s="83"/>
      <c r="G666" s="83"/>
      <c r="H666" s="83"/>
      <c r="I666" s="74"/>
    </row>
    <row r="667" spans="1:9" x14ac:dyDescent="0.25">
      <c r="A667"/>
      <c r="B667"/>
      <c r="C667" s="83"/>
      <c r="D667" s="83"/>
      <c r="E667" s="83"/>
      <c r="F667" s="83"/>
      <c r="G667" s="83"/>
      <c r="H667" s="83"/>
      <c r="I667" s="74"/>
    </row>
    <row r="668" spans="1:9" x14ac:dyDescent="0.25">
      <c r="A668"/>
      <c r="B668"/>
      <c r="C668" s="83"/>
      <c r="D668" s="83"/>
      <c r="E668" s="83"/>
      <c r="F668" s="83"/>
      <c r="G668" s="83"/>
      <c r="H668" s="83"/>
      <c r="I668" s="74"/>
    </row>
    <row r="669" spans="1:9" x14ac:dyDescent="0.25">
      <c r="A669"/>
      <c r="B669"/>
      <c r="C669" s="83"/>
      <c r="D669" s="83"/>
      <c r="E669" s="83"/>
      <c r="F669" s="83"/>
      <c r="G669" s="83"/>
      <c r="H669" s="83"/>
      <c r="I669" s="74"/>
    </row>
    <row r="670" spans="1:9" x14ac:dyDescent="0.25">
      <c r="A670"/>
      <c r="B670"/>
      <c r="C670" s="83"/>
      <c r="D670" s="83"/>
      <c r="E670" s="83"/>
      <c r="F670" s="83"/>
      <c r="G670" s="83"/>
      <c r="H670" s="83"/>
      <c r="I670" s="74"/>
    </row>
    <row r="671" spans="1:9" x14ac:dyDescent="0.25">
      <c r="A671"/>
      <c r="B671"/>
      <c r="C671" s="83"/>
      <c r="D671" s="83"/>
      <c r="E671" s="83"/>
      <c r="F671" s="83"/>
      <c r="G671" s="83"/>
      <c r="H671" s="83"/>
      <c r="I671" s="74"/>
    </row>
    <row r="672" spans="1:9" x14ac:dyDescent="0.25">
      <c r="A672"/>
      <c r="B672"/>
      <c r="C672" s="83"/>
      <c r="D672" s="83"/>
      <c r="E672" s="83"/>
      <c r="F672" s="83"/>
      <c r="G672" s="83"/>
      <c r="H672" s="83"/>
      <c r="I672" s="74"/>
    </row>
    <row r="673" spans="1:9" x14ac:dyDescent="0.25">
      <c r="A673"/>
      <c r="B673"/>
      <c r="C673" s="83"/>
      <c r="D673" s="83"/>
      <c r="E673" s="83"/>
      <c r="F673" s="83"/>
      <c r="G673" s="83"/>
      <c r="H673" s="83"/>
      <c r="I673" s="74"/>
    </row>
    <row r="674" spans="1:9" x14ac:dyDescent="0.25">
      <c r="A674"/>
      <c r="B674"/>
      <c r="C674" s="83"/>
      <c r="D674" s="83"/>
      <c r="E674" s="83"/>
      <c r="F674" s="83"/>
      <c r="G674" s="83"/>
      <c r="H674" s="83"/>
      <c r="I674" s="74"/>
    </row>
    <row r="675" spans="1:9" x14ac:dyDescent="0.25">
      <c r="A675"/>
      <c r="B675"/>
      <c r="C675" s="83"/>
      <c r="D675" s="83"/>
      <c r="E675" s="83"/>
      <c r="F675" s="83"/>
      <c r="G675" s="83"/>
      <c r="H675" s="83"/>
      <c r="I675" s="74"/>
    </row>
    <row r="676" spans="1:9" x14ac:dyDescent="0.25">
      <c r="A676"/>
      <c r="B676"/>
      <c r="C676" s="83"/>
      <c r="D676" s="83"/>
      <c r="E676" s="83"/>
      <c r="F676" s="83"/>
      <c r="G676" s="83"/>
      <c r="H676" s="83"/>
      <c r="I676" s="74"/>
    </row>
    <row r="677" spans="1:9" x14ac:dyDescent="0.25">
      <c r="A677"/>
      <c r="B677"/>
      <c r="C677" s="83"/>
      <c r="D677" s="83"/>
      <c r="E677" s="83"/>
      <c r="F677" s="83"/>
      <c r="G677" s="83"/>
      <c r="H677" s="83"/>
      <c r="I677" s="74"/>
    </row>
    <row r="678" spans="1:9" x14ac:dyDescent="0.25">
      <c r="A678"/>
      <c r="B678"/>
      <c r="C678" s="83"/>
      <c r="D678" s="83"/>
      <c r="E678" s="83"/>
      <c r="F678" s="83"/>
      <c r="G678" s="83"/>
      <c r="H678" s="83"/>
      <c r="I678" s="74"/>
    </row>
    <row r="679" spans="1:9" x14ac:dyDescent="0.25">
      <c r="A679"/>
      <c r="B679"/>
      <c r="C679" s="83"/>
      <c r="D679" s="83"/>
      <c r="E679" s="83"/>
      <c r="F679" s="83"/>
      <c r="G679" s="83"/>
      <c r="H679" s="83"/>
      <c r="I679" s="74"/>
    </row>
    <row r="680" spans="1:9" x14ac:dyDescent="0.25">
      <c r="A680"/>
      <c r="B680"/>
      <c r="C680" s="83"/>
      <c r="D680" s="83"/>
      <c r="E680" s="83"/>
      <c r="F680" s="83"/>
      <c r="G680" s="83"/>
      <c r="H680" s="83"/>
      <c r="I680" s="74"/>
    </row>
    <row r="681" spans="1:9" x14ac:dyDescent="0.25">
      <c r="A681"/>
      <c r="B681"/>
      <c r="C681" s="83"/>
      <c r="D681" s="83"/>
      <c r="E681" s="83"/>
      <c r="F681" s="83"/>
      <c r="G681" s="83"/>
      <c r="H681" s="83"/>
      <c r="I681" s="74"/>
    </row>
    <row r="682" spans="1:9" x14ac:dyDescent="0.25">
      <c r="A682"/>
      <c r="B682"/>
      <c r="C682" s="83"/>
      <c r="D682" s="83"/>
      <c r="E682" s="83"/>
      <c r="F682" s="83"/>
      <c r="G682" s="83"/>
      <c r="H682" s="83"/>
      <c r="I682" s="74"/>
    </row>
    <row r="683" spans="1:9" x14ac:dyDescent="0.25">
      <c r="A683"/>
      <c r="B683"/>
      <c r="C683" s="83"/>
      <c r="D683" s="83"/>
      <c r="E683" s="83"/>
      <c r="F683" s="83"/>
      <c r="G683" s="83"/>
      <c r="H683" s="83"/>
      <c r="I683" s="74"/>
    </row>
    <row r="684" spans="1:9" x14ac:dyDescent="0.25">
      <c r="A684"/>
      <c r="B684"/>
      <c r="C684" s="83"/>
      <c r="D684" s="83"/>
      <c r="E684" s="83"/>
      <c r="F684" s="83"/>
      <c r="G684" s="83"/>
      <c r="H684" s="83"/>
      <c r="I684" s="74"/>
    </row>
    <row r="685" spans="1:9" x14ac:dyDescent="0.25">
      <c r="A685"/>
      <c r="B685"/>
      <c r="C685" s="83"/>
      <c r="D685" s="83"/>
      <c r="E685" s="83"/>
      <c r="F685" s="83"/>
      <c r="G685" s="83"/>
      <c r="H685" s="83"/>
      <c r="I685" s="74"/>
    </row>
    <row r="686" spans="1:9" x14ac:dyDescent="0.25">
      <c r="A686"/>
      <c r="B686"/>
      <c r="C686" s="83"/>
      <c r="D686" s="83"/>
      <c r="E686" s="83"/>
      <c r="F686" s="83"/>
      <c r="G686" s="83"/>
      <c r="H686" s="83"/>
      <c r="I686" s="74"/>
    </row>
    <row r="687" spans="1:9" x14ac:dyDescent="0.25">
      <c r="A687"/>
      <c r="B687"/>
      <c r="C687" s="83"/>
      <c r="D687" s="83"/>
      <c r="E687" s="83"/>
      <c r="F687" s="83"/>
      <c r="G687" s="83"/>
      <c r="H687" s="83"/>
      <c r="I687" s="74"/>
    </row>
    <row r="688" spans="1:9" x14ac:dyDescent="0.25">
      <c r="A688"/>
      <c r="B688"/>
      <c r="C688" s="83"/>
      <c r="D688" s="83"/>
      <c r="E688" s="83"/>
      <c r="F688" s="83"/>
      <c r="G688" s="83"/>
      <c r="H688" s="83"/>
      <c r="I688" s="74"/>
    </row>
    <row r="689" spans="1:9" x14ac:dyDescent="0.25">
      <c r="A689"/>
      <c r="B689"/>
      <c r="C689" s="83"/>
      <c r="D689" s="83"/>
      <c r="E689" s="83"/>
      <c r="F689" s="83"/>
      <c r="G689" s="83"/>
      <c r="H689" s="83"/>
      <c r="I689" s="74"/>
    </row>
    <row r="690" spans="1:9" x14ac:dyDescent="0.25">
      <c r="A690"/>
      <c r="B690"/>
      <c r="C690" s="83"/>
      <c r="D690" s="83"/>
      <c r="E690" s="83"/>
      <c r="F690" s="83"/>
      <c r="G690" s="83"/>
      <c r="H690" s="83"/>
      <c r="I690" s="74"/>
    </row>
    <row r="691" spans="1:9" x14ac:dyDescent="0.25">
      <c r="A691"/>
      <c r="B691"/>
      <c r="C691" s="83"/>
      <c r="D691" s="83"/>
      <c r="E691" s="83"/>
      <c r="F691" s="83"/>
      <c r="G691" s="83"/>
      <c r="H691" s="83"/>
      <c r="I691" s="74"/>
    </row>
    <row r="692" spans="1:9" x14ac:dyDescent="0.25">
      <c r="A692"/>
      <c r="B692"/>
      <c r="C692" s="83"/>
      <c r="D692" s="83"/>
      <c r="E692" s="83"/>
      <c r="F692" s="83"/>
      <c r="G692" s="83"/>
      <c r="H692" s="83"/>
      <c r="I692" s="74"/>
    </row>
    <row r="693" spans="1:9" x14ac:dyDescent="0.25">
      <c r="A693"/>
      <c r="B693"/>
      <c r="C693" s="83"/>
      <c r="D693" s="83"/>
      <c r="E693" s="83"/>
      <c r="F693" s="83"/>
      <c r="G693" s="83"/>
      <c r="H693" s="83"/>
      <c r="I693" s="74"/>
    </row>
    <row r="694" spans="1:9" x14ac:dyDescent="0.25">
      <c r="A694"/>
      <c r="B694"/>
      <c r="C694" s="83"/>
      <c r="D694" s="83"/>
      <c r="E694" s="83"/>
      <c r="F694" s="83"/>
      <c r="G694" s="83"/>
      <c r="H694" s="83"/>
      <c r="I694" s="74"/>
    </row>
    <row r="695" spans="1:9" x14ac:dyDescent="0.25">
      <c r="A695"/>
      <c r="B695"/>
      <c r="C695" s="83"/>
      <c r="D695" s="83"/>
      <c r="E695" s="83"/>
      <c r="F695" s="83"/>
      <c r="G695" s="83"/>
      <c r="H695" s="83"/>
      <c r="I695" s="74"/>
    </row>
    <row r="696" spans="1:9" x14ac:dyDescent="0.25">
      <c r="A696"/>
      <c r="B696"/>
      <c r="C696" s="83"/>
      <c r="D696" s="83"/>
      <c r="E696" s="83"/>
      <c r="F696" s="83"/>
      <c r="G696" s="83"/>
      <c r="H696" s="83"/>
      <c r="I696" s="74"/>
    </row>
    <row r="697" spans="1:9" x14ac:dyDescent="0.25">
      <c r="A697"/>
      <c r="B697"/>
      <c r="C697" s="83"/>
      <c r="D697" s="83"/>
      <c r="E697" s="83"/>
      <c r="F697" s="83"/>
      <c r="G697" s="83"/>
      <c r="H697" s="83"/>
      <c r="I697" s="74"/>
    </row>
    <row r="698" spans="1:9" x14ac:dyDescent="0.25">
      <c r="A698"/>
      <c r="B698"/>
      <c r="C698" s="83"/>
      <c r="D698" s="83"/>
      <c r="E698" s="83"/>
      <c r="F698" s="83"/>
      <c r="G698" s="83"/>
      <c r="H698" s="83"/>
      <c r="I698" s="74"/>
    </row>
    <row r="699" spans="1:9" x14ac:dyDescent="0.25">
      <c r="A699"/>
      <c r="B699"/>
      <c r="C699" s="83"/>
      <c r="D699" s="83"/>
      <c r="E699" s="83"/>
      <c r="F699" s="83"/>
      <c r="G699" s="83"/>
      <c r="H699" s="83"/>
      <c r="I699" s="74"/>
    </row>
    <row r="700" spans="1:9" x14ac:dyDescent="0.25">
      <c r="A700"/>
      <c r="B700"/>
      <c r="C700" s="83"/>
      <c r="D700" s="83"/>
      <c r="E700" s="83"/>
      <c r="F700" s="83"/>
      <c r="G700" s="83"/>
      <c r="H700" s="83"/>
      <c r="I700" s="74"/>
    </row>
    <row r="701" spans="1:9" x14ac:dyDescent="0.25">
      <c r="A701"/>
      <c r="B701"/>
      <c r="C701" s="83"/>
      <c r="D701" s="83"/>
      <c r="E701" s="83"/>
      <c r="F701" s="83"/>
      <c r="G701" s="83"/>
      <c r="H701" s="83"/>
      <c r="I701" s="74"/>
    </row>
    <row r="702" spans="1:9" x14ac:dyDescent="0.25">
      <c r="A702"/>
      <c r="B702"/>
      <c r="C702" s="83"/>
      <c r="D702" s="83"/>
      <c r="E702" s="83"/>
      <c r="F702" s="83"/>
      <c r="G702" s="83"/>
      <c r="H702" s="83"/>
      <c r="I702" s="74"/>
    </row>
    <row r="703" spans="1:9" x14ac:dyDescent="0.25">
      <c r="A703"/>
      <c r="B703"/>
      <c r="C703" s="83"/>
      <c r="D703" s="83"/>
      <c r="E703" s="83"/>
      <c r="F703" s="83"/>
      <c r="G703" s="83"/>
      <c r="H703" s="83"/>
      <c r="I703" s="74"/>
    </row>
    <row r="704" spans="1:9" x14ac:dyDescent="0.25">
      <c r="A704"/>
      <c r="B704"/>
      <c r="C704" s="83"/>
      <c r="D704" s="83"/>
      <c r="E704" s="83"/>
      <c r="F704" s="83"/>
      <c r="G704" s="83"/>
      <c r="H704" s="83"/>
      <c r="I704" s="74"/>
    </row>
    <row r="705" spans="1:9" x14ac:dyDescent="0.25">
      <c r="A705"/>
      <c r="B705"/>
      <c r="C705" s="83"/>
      <c r="D705" s="83"/>
      <c r="E705" s="83"/>
      <c r="F705" s="83"/>
      <c r="G705" s="83"/>
      <c r="H705" s="83"/>
      <c r="I705" s="74"/>
    </row>
    <row r="706" spans="1:9" x14ac:dyDescent="0.25">
      <c r="A706"/>
      <c r="B706"/>
      <c r="C706" s="83"/>
      <c r="D706" s="83"/>
      <c r="E706" s="83"/>
      <c r="F706" s="83"/>
      <c r="G706" s="83"/>
      <c r="H706" s="83"/>
      <c r="I706" s="74"/>
    </row>
    <row r="707" spans="1:9" x14ac:dyDescent="0.25">
      <c r="A707"/>
      <c r="B707"/>
      <c r="C707" s="83"/>
      <c r="D707" s="83"/>
      <c r="E707" s="83"/>
      <c r="F707" s="83"/>
      <c r="G707" s="83"/>
      <c r="H707" s="83"/>
      <c r="I707" s="74"/>
    </row>
    <row r="708" spans="1:9" x14ac:dyDescent="0.25">
      <c r="A708"/>
      <c r="B708"/>
      <c r="C708" s="83"/>
      <c r="D708" s="83"/>
      <c r="E708" s="83"/>
      <c r="F708" s="83"/>
      <c r="G708" s="83"/>
      <c r="H708" s="83"/>
      <c r="I708" s="74"/>
    </row>
    <row r="709" spans="1:9" x14ac:dyDescent="0.25">
      <c r="A709"/>
      <c r="B709"/>
      <c r="C709" s="83"/>
      <c r="D709" s="83"/>
      <c r="E709" s="83"/>
      <c r="F709" s="83"/>
      <c r="G709" s="83"/>
      <c r="H709" s="83"/>
      <c r="I709" s="74"/>
    </row>
    <row r="710" spans="1:9" x14ac:dyDescent="0.25">
      <c r="A710"/>
      <c r="B710"/>
      <c r="C710" s="83"/>
      <c r="D710" s="83"/>
      <c r="E710" s="83"/>
      <c r="F710" s="83"/>
      <c r="G710" s="83"/>
      <c r="H710" s="83"/>
      <c r="I710" s="74"/>
    </row>
    <row r="711" spans="1:9" x14ac:dyDescent="0.25">
      <c r="A711"/>
      <c r="B711"/>
      <c r="C711" s="83"/>
      <c r="D711" s="83"/>
      <c r="E711" s="83"/>
      <c r="F711" s="83"/>
      <c r="G711" s="83"/>
      <c r="H711" s="83"/>
      <c r="I711" s="74"/>
    </row>
    <row r="712" spans="1:9" x14ac:dyDescent="0.25">
      <c r="A712"/>
      <c r="B712"/>
      <c r="C712" s="83"/>
      <c r="D712" s="83"/>
      <c r="E712" s="83"/>
      <c r="F712" s="83"/>
      <c r="G712" s="83"/>
      <c r="H712" s="83"/>
      <c r="I712" s="74"/>
    </row>
    <row r="713" spans="1:9" x14ac:dyDescent="0.25">
      <c r="A713"/>
      <c r="B713"/>
      <c r="C713" s="83"/>
      <c r="D713" s="83"/>
      <c r="E713" s="83"/>
      <c r="F713" s="83"/>
      <c r="G713" s="83"/>
      <c r="H713" s="83"/>
      <c r="I713" s="74"/>
    </row>
    <row r="714" spans="1:9" x14ac:dyDescent="0.25">
      <c r="A714"/>
      <c r="B714"/>
      <c r="C714" s="83"/>
      <c r="D714" s="83"/>
      <c r="E714" s="83"/>
      <c r="F714" s="83"/>
      <c r="G714" s="83"/>
      <c r="H714" s="83"/>
      <c r="I714" s="74"/>
    </row>
    <row r="715" spans="1:9" x14ac:dyDescent="0.25">
      <c r="A715"/>
      <c r="B715"/>
      <c r="C715" s="83"/>
      <c r="D715" s="83"/>
      <c r="E715" s="83"/>
      <c r="F715" s="83"/>
      <c r="G715" s="83"/>
      <c r="H715" s="83"/>
      <c r="I715" s="74"/>
    </row>
    <row r="716" spans="1:9" x14ac:dyDescent="0.25">
      <c r="A716"/>
      <c r="B716"/>
      <c r="C716" s="83"/>
      <c r="D716" s="83"/>
      <c r="E716" s="83"/>
      <c r="F716" s="83"/>
      <c r="G716" s="83"/>
      <c r="H716" s="83"/>
      <c r="I716" s="74"/>
    </row>
    <row r="717" spans="1:9" x14ac:dyDescent="0.25">
      <c r="A717"/>
      <c r="B717"/>
      <c r="C717" s="83"/>
      <c r="D717" s="83"/>
      <c r="E717" s="83"/>
      <c r="F717" s="83"/>
      <c r="G717" s="83"/>
      <c r="H717" s="83"/>
      <c r="I717" s="74"/>
    </row>
    <row r="718" spans="1:9" x14ac:dyDescent="0.25">
      <c r="A718"/>
      <c r="B718"/>
      <c r="C718" s="83"/>
      <c r="D718" s="83"/>
      <c r="E718" s="83"/>
      <c r="F718" s="83"/>
      <c r="G718" s="83"/>
      <c r="H718" s="83"/>
      <c r="I718" s="74"/>
    </row>
    <row r="719" spans="1:9" x14ac:dyDescent="0.25">
      <c r="A719"/>
      <c r="B719"/>
      <c r="C719" s="83"/>
      <c r="D719" s="83"/>
      <c r="E719" s="83"/>
      <c r="F719" s="83"/>
      <c r="G719" s="83"/>
      <c r="H719" s="83"/>
      <c r="I719" s="74"/>
    </row>
    <row r="720" spans="1:9" x14ac:dyDescent="0.25">
      <c r="A720"/>
      <c r="B720"/>
      <c r="C720" s="83"/>
      <c r="D720" s="83"/>
      <c r="E720" s="83"/>
      <c r="F720" s="83"/>
      <c r="G720" s="83"/>
      <c r="H720" s="83"/>
      <c r="I720" s="74"/>
    </row>
    <row r="721" spans="1:9" x14ac:dyDescent="0.25">
      <c r="A721"/>
      <c r="B721"/>
      <c r="C721" s="83"/>
      <c r="D721" s="83"/>
      <c r="E721" s="83"/>
      <c r="F721" s="83"/>
      <c r="G721" s="83"/>
      <c r="H721" s="83"/>
      <c r="I721" s="74"/>
    </row>
    <row r="722" spans="1:9" x14ac:dyDescent="0.25">
      <c r="A722"/>
      <c r="B722"/>
      <c r="C722" s="83"/>
      <c r="D722" s="83"/>
      <c r="E722" s="83"/>
      <c r="F722" s="83"/>
      <c r="G722" s="83"/>
      <c r="H722" s="83"/>
      <c r="I722" s="74"/>
    </row>
    <row r="723" spans="1:9" x14ac:dyDescent="0.25">
      <c r="A723"/>
      <c r="B723"/>
      <c r="C723" s="83"/>
      <c r="D723" s="83"/>
      <c r="E723" s="83"/>
      <c r="F723" s="83"/>
      <c r="G723" s="83"/>
      <c r="H723" s="83"/>
      <c r="I723" s="74"/>
    </row>
    <row r="724" spans="1:9" x14ac:dyDescent="0.25">
      <c r="A724"/>
      <c r="B724"/>
      <c r="C724" s="83"/>
      <c r="D724" s="83"/>
      <c r="E724" s="83"/>
      <c r="F724" s="83"/>
      <c r="G724" s="83"/>
      <c r="H724" s="83"/>
      <c r="I724" s="74"/>
    </row>
    <row r="725" spans="1:9" x14ac:dyDescent="0.25">
      <c r="A725"/>
      <c r="B725"/>
      <c r="C725" s="83"/>
      <c r="D725" s="83"/>
      <c r="E725" s="83"/>
      <c r="F725" s="83"/>
      <c r="G725" s="83"/>
      <c r="H725" s="83"/>
      <c r="I725" s="74"/>
    </row>
    <row r="726" spans="1:9" x14ac:dyDescent="0.25">
      <c r="A726"/>
      <c r="B726"/>
      <c r="C726" s="83"/>
      <c r="D726" s="83"/>
      <c r="E726" s="83"/>
      <c r="F726" s="83"/>
      <c r="G726" s="83"/>
      <c r="H726" s="83"/>
      <c r="I726" s="74"/>
    </row>
    <row r="727" spans="1:9" x14ac:dyDescent="0.25">
      <c r="A727"/>
      <c r="B727"/>
      <c r="C727" s="83"/>
      <c r="D727" s="83"/>
      <c r="E727" s="83"/>
      <c r="F727" s="83"/>
      <c r="G727" s="83"/>
      <c r="H727" s="83"/>
      <c r="I727" s="74"/>
    </row>
    <row r="728" spans="1:9" x14ac:dyDescent="0.25">
      <c r="A728"/>
      <c r="B728"/>
      <c r="C728" s="83"/>
      <c r="D728" s="83"/>
      <c r="E728" s="83"/>
      <c r="F728" s="83"/>
      <c r="G728" s="83"/>
      <c r="H728" s="83"/>
      <c r="I728" s="74"/>
    </row>
    <row r="729" spans="1:9" x14ac:dyDescent="0.25">
      <c r="A729"/>
      <c r="B729"/>
      <c r="C729" s="83"/>
      <c r="D729" s="83"/>
      <c r="E729" s="83"/>
      <c r="F729" s="83"/>
      <c r="G729" s="83"/>
      <c r="H729" s="83"/>
      <c r="I729" s="74"/>
    </row>
    <row r="730" spans="1:9" x14ac:dyDescent="0.25">
      <c r="A730"/>
      <c r="B730"/>
      <c r="C730" s="83"/>
      <c r="D730" s="83"/>
      <c r="E730" s="83"/>
      <c r="F730" s="83"/>
      <c r="G730" s="83"/>
      <c r="H730" s="83"/>
      <c r="I730" s="74"/>
    </row>
    <row r="731" spans="1:9" x14ac:dyDescent="0.25">
      <c r="A731"/>
      <c r="B731"/>
      <c r="C731" s="83"/>
      <c r="D731" s="83"/>
      <c r="E731" s="83"/>
      <c r="F731" s="83"/>
      <c r="G731" s="83"/>
      <c r="H731" s="83"/>
      <c r="I731" s="74"/>
    </row>
    <row r="732" spans="1:9" x14ac:dyDescent="0.25">
      <c r="A732"/>
      <c r="B732"/>
      <c r="C732" s="83"/>
      <c r="D732" s="83"/>
      <c r="E732" s="83"/>
      <c r="F732" s="83"/>
      <c r="G732" s="83"/>
      <c r="H732" s="83"/>
      <c r="I732" s="74"/>
    </row>
    <row r="733" spans="1:9" x14ac:dyDescent="0.25">
      <c r="A733"/>
      <c r="B733"/>
      <c r="C733" s="83"/>
      <c r="D733" s="83"/>
      <c r="E733" s="83"/>
      <c r="F733" s="83"/>
      <c r="G733" s="83"/>
      <c r="H733" s="83"/>
      <c r="I733" s="74"/>
    </row>
    <row r="734" spans="1:9" x14ac:dyDescent="0.25">
      <c r="A734"/>
      <c r="B734"/>
      <c r="C734" s="83"/>
      <c r="D734" s="83"/>
      <c r="E734" s="83"/>
      <c r="F734" s="83"/>
      <c r="G734" s="83"/>
      <c r="H734" s="83"/>
      <c r="I734" s="74"/>
    </row>
    <row r="735" spans="1:9" x14ac:dyDescent="0.25">
      <c r="A735"/>
      <c r="B735"/>
      <c r="C735" s="83"/>
      <c r="D735" s="83"/>
      <c r="E735" s="83"/>
      <c r="F735" s="83"/>
      <c r="G735" s="83"/>
      <c r="H735" s="83"/>
      <c r="I735" s="74"/>
    </row>
    <row r="736" spans="1:9" x14ac:dyDescent="0.25">
      <c r="A736"/>
      <c r="B736"/>
      <c r="C736" s="83"/>
      <c r="D736" s="83"/>
      <c r="E736" s="83"/>
      <c r="F736" s="83"/>
      <c r="G736" s="83"/>
      <c r="H736" s="83"/>
      <c r="I736" s="74"/>
    </row>
    <row r="737" spans="1:9" x14ac:dyDescent="0.25">
      <c r="A737"/>
      <c r="B737"/>
      <c r="C737" s="83"/>
      <c r="D737" s="83"/>
      <c r="E737" s="83"/>
      <c r="F737" s="83"/>
      <c r="G737" s="83"/>
      <c r="H737" s="83"/>
      <c r="I737" s="74"/>
    </row>
    <row r="738" spans="1:9" x14ac:dyDescent="0.25">
      <c r="A738"/>
      <c r="B738"/>
      <c r="C738" s="83"/>
      <c r="D738" s="83"/>
      <c r="E738" s="83"/>
      <c r="F738" s="83"/>
      <c r="G738" s="83"/>
      <c r="H738" s="83"/>
      <c r="I738" s="74"/>
    </row>
    <row r="739" spans="1:9" x14ac:dyDescent="0.25">
      <c r="A739"/>
      <c r="B739"/>
      <c r="C739" s="83"/>
      <c r="D739" s="83"/>
      <c r="E739" s="83"/>
      <c r="F739" s="83"/>
      <c r="G739" s="83"/>
      <c r="H739" s="83"/>
      <c r="I739" s="74"/>
    </row>
    <row r="740" spans="1:9" x14ac:dyDescent="0.25">
      <c r="A740"/>
      <c r="B740"/>
      <c r="C740" s="83"/>
      <c r="D740" s="83"/>
      <c r="E740" s="83"/>
      <c r="F740" s="83"/>
      <c r="G740" s="83"/>
      <c r="H740" s="83"/>
      <c r="I740" s="74"/>
    </row>
    <row r="741" spans="1:9" x14ac:dyDescent="0.25">
      <c r="A741"/>
      <c r="B741"/>
      <c r="C741" s="83"/>
      <c r="D741" s="83"/>
      <c r="E741" s="83"/>
      <c r="F741" s="83"/>
      <c r="G741" s="83"/>
      <c r="H741" s="83"/>
      <c r="I741" s="74"/>
    </row>
    <row r="742" spans="1:9" x14ac:dyDescent="0.25">
      <c r="A742"/>
      <c r="B742"/>
      <c r="C742" s="83"/>
      <c r="D742" s="83"/>
      <c r="E742" s="83"/>
      <c r="F742" s="83"/>
      <c r="G742" s="83"/>
      <c r="H742" s="83"/>
      <c r="I742" s="74"/>
    </row>
    <row r="743" spans="1:9" x14ac:dyDescent="0.25">
      <c r="A743"/>
      <c r="B743"/>
      <c r="C743" s="83"/>
      <c r="D743" s="83"/>
      <c r="E743" s="83"/>
      <c r="F743" s="83"/>
      <c r="G743" s="83"/>
      <c r="H743" s="83"/>
      <c r="I743" s="74"/>
    </row>
    <row r="744" spans="1:9" x14ac:dyDescent="0.25">
      <c r="A744"/>
      <c r="B744"/>
      <c r="C744" s="83"/>
      <c r="D744" s="83"/>
      <c r="E744" s="83"/>
      <c r="F744" s="83"/>
      <c r="G744" s="83"/>
      <c r="H744" s="83"/>
      <c r="I744" s="74"/>
    </row>
    <row r="745" spans="1:9" x14ac:dyDescent="0.25">
      <c r="A745"/>
      <c r="B745"/>
      <c r="C745" s="83"/>
      <c r="D745" s="83"/>
      <c r="E745" s="83"/>
      <c r="F745" s="83"/>
      <c r="G745" s="83"/>
      <c r="H745" s="83"/>
      <c r="I745" s="74"/>
    </row>
    <row r="746" spans="1:9" x14ac:dyDescent="0.25">
      <c r="A746"/>
      <c r="B746"/>
      <c r="C746" s="83"/>
      <c r="D746" s="83"/>
      <c r="E746" s="83"/>
      <c r="F746" s="83"/>
      <c r="G746" s="83"/>
      <c r="H746" s="83"/>
      <c r="I746" s="74"/>
    </row>
    <row r="747" spans="1:9" x14ac:dyDescent="0.25">
      <c r="A747"/>
      <c r="B747"/>
      <c r="C747" s="83"/>
      <c r="D747" s="83"/>
      <c r="E747" s="83"/>
      <c r="F747" s="83"/>
      <c r="G747" s="83"/>
      <c r="H747" s="83"/>
      <c r="I747" s="74"/>
    </row>
    <row r="748" spans="1:9" x14ac:dyDescent="0.25">
      <c r="A748"/>
      <c r="B748"/>
      <c r="C748" s="83"/>
      <c r="D748" s="83"/>
      <c r="E748" s="83"/>
      <c r="F748" s="83"/>
      <c r="G748" s="83"/>
      <c r="H748" s="83"/>
      <c r="I748" s="74"/>
    </row>
    <row r="749" spans="1:9" x14ac:dyDescent="0.25">
      <c r="A749"/>
      <c r="B749"/>
      <c r="C749" s="83"/>
      <c r="D749" s="83"/>
      <c r="E749" s="83"/>
      <c r="F749" s="83"/>
      <c r="G749" s="83"/>
      <c r="H749" s="83"/>
      <c r="I749" s="74"/>
    </row>
    <row r="750" spans="1:9" x14ac:dyDescent="0.25">
      <c r="A750"/>
      <c r="B750"/>
      <c r="C750" s="83"/>
      <c r="D750" s="83"/>
      <c r="E750" s="83"/>
      <c r="F750" s="83"/>
      <c r="G750" s="83"/>
      <c r="H750" s="83"/>
      <c r="I750" s="74"/>
    </row>
    <row r="751" spans="1:9" x14ac:dyDescent="0.25">
      <c r="A751"/>
      <c r="B751"/>
      <c r="C751" s="83"/>
      <c r="D751" s="83"/>
      <c r="E751" s="83"/>
      <c r="F751" s="83"/>
      <c r="G751" s="83"/>
      <c r="H751" s="83"/>
      <c r="I751" s="74"/>
    </row>
    <row r="752" spans="1:9" x14ac:dyDescent="0.25">
      <c r="A752"/>
      <c r="B752"/>
      <c r="C752" s="83"/>
      <c r="D752" s="83"/>
      <c r="E752" s="83"/>
      <c r="F752" s="83"/>
      <c r="G752" s="83"/>
      <c r="H752" s="83"/>
      <c r="I752" s="74"/>
    </row>
    <row r="753" spans="1:9" x14ac:dyDescent="0.25">
      <c r="A753"/>
      <c r="B753"/>
      <c r="C753" s="83"/>
      <c r="D753" s="83"/>
      <c r="E753" s="83"/>
      <c r="F753" s="83"/>
      <c r="G753" s="83"/>
      <c r="H753" s="83"/>
      <c r="I753" s="74"/>
    </row>
    <row r="754" spans="1:9" x14ac:dyDescent="0.25">
      <c r="A754"/>
      <c r="B754"/>
      <c r="C754" s="83"/>
      <c r="D754" s="83"/>
      <c r="E754" s="83"/>
      <c r="F754" s="83"/>
      <c r="G754" s="83"/>
      <c r="H754" s="83"/>
      <c r="I754" s="74"/>
    </row>
    <row r="755" spans="1:9" x14ac:dyDescent="0.25">
      <c r="A755"/>
      <c r="B755"/>
      <c r="C755" s="83"/>
      <c r="D755" s="83"/>
      <c r="E755" s="83"/>
      <c r="F755" s="83"/>
      <c r="G755" s="83"/>
      <c r="H755" s="83"/>
      <c r="I755" s="74"/>
    </row>
    <row r="756" spans="1:9" x14ac:dyDescent="0.25">
      <c r="A756"/>
      <c r="B756"/>
      <c r="C756" s="83"/>
      <c r="D756" s="83"/>
      <c r="E756" s="83"/>
      <c r="F756" s="83"/>
      <c r="G756" s="83"/>
      <c r="H756" s="83"/>
      <c r="I756" s="74"/>
    </row>
    <row r="757" spans="1:9" x14ac:dyDescent="0.25">
      <c r="A757"/>
      <c r="B757"/>
      <c r="C757" s="83"/>
      <c r="D757" s="83"/>
      <c r="E757" s="83"/>
      <c r="F757" s="83"/>
      <c r="G757" s="83"/>
      <c r="H757" s="83"/>
      <c r="I757" s="74"/>
    </row>
    <row r="758" spans="1:9" x14ac:dyDescent="0.25">
      <c r="A758"/>
      <c r="B758"/>
      <c r="C758" s="83"/>
      <c r="D758" s="83"/>
      <c r="E758" s="83"/>
      <c r="F758" s="83"/>
      <c r="G758" s="83"/>
      <c r="H758" s="83"/>
      <c r="I758" s="74"/>
    </row>
    <row r="759" spans="1:9" x14ac:dyDescent="0.25">
      <c r="A759"/>
      <c r="B759"/>
      <c r="C759" s="83"/>
      <c r="D759" s="83"/>
      <c r="E759" s="83"/>
      <c r="F759" s="83"/>
      <c r="G759" s="83"/>
      <c r="H759" s="83"/>
      <c r="I759" s="74"/>
    </row>
    <row r="760" spans="1:9" x14ac:dyDescent="0.25">
      <c r="A760"/>
      <c r="B760"/>
      <c r="C760" s="83"/>
      <c r="D760" s="83"/>
      <c r="E760" s="83"/>
      <c r="F760" s="83"/>
      <c r="G760" s="83"/>
      <c r="H760" s="83"/>
      <c r="I760" s="74"/>
    </row>
    <row r="761" spans="1:9" x14ac:dyDescent="0.25">
      <c r="A761"/>
      <c r="B761"/>
      <c r="C761" s="83"/>
      <c r="D761" s="83"/>
      <c r="E761" s="83"/>
      <c r="F761" s="83"/>
      <c r="G761" s="83"/>
      <c r="H761" s="83"/>
      <c r="I761" s="74"/>
    </row>
    <row r="762" spans="1:9" x14ac:dyDescent="0.25">
      <c r="A762"/>
      <c r="B762"/>
      <c r="C762" s="83"/>
      <c r="D762" s="83"/>
      <c r="E762" s="83"/>
      <c r="F762" s="83"/>
      <c r="G762" s="83"/>
      <c r="H762" s="83"/>
      <c r="I762" s="74"/>
    </row>
    <row r="763" spans="1:9" x14ac:dyDescent="0.25">
      <c r="A763"/>
      <c r="B763"/>
      <c r="C763" s="83"/>
      <c r="D763" s="83"/>
      <c r="E763" s="83"/>
      <c r="F763" s="83"/>
      <c r="G763" s="83"/>
      <c r="H763" s="83"/>
      <c r="I763" s="74"/>
    </row>
    <row r="764" spans="1:9" x14ac:dyDescent="0.25">
      <c r="A764"/>
      <c r="B764"/>
      <c r="C764" s="83"/>
      <c r="D764" s="83"/>
      <c r="E764" s="83"/>
      <c r="F764" s="83"/>
      <c r="G764" s="83"/>
      <c r="H764" s="83"/>
      <c r="I764" s="74"/>
    </row>
    <row r="765" spans="1:9" x14ac:dyDescent="0.25">
      <c r="A765"/>
      <c r="B765"/>
      <c r="C765" s="83"/>
      <c r="D765" s="83"/>
      <c r="E765" s="83"/>
      <c r="F765" s="83"/>
      <c r="G765" s="83"/>
      <c r="H765" s="83"/>
      <c r="I765" s="74"/>
    </row>
    <row r="766" spans="1:9" x14ac:dyDescent="0.25">
      <c r="A766"/>
      <c r="B766"/>
      <c r="C766" s="83"/>
      <c r="D766" s="83"/>
      <c r="E766" s="83"/>
      <c r="F766" s="83"/>
      <c r="G766" s="83"/>
      <c r="H766" s="83"/>
      <c r="I766" s="74"/>
    </row>
    <row r="767" spans="1:9" x14ac:dyDescent="0.25">
      <c r="A767"/>
      <c r="B767"/>
      <c r="C767" s="83"/>
      <c r="D767" s="83"/>
      <c r="E767" s="83"/>
      <c r="F767" s="83"/>
      <c r="G767" s="83"/>
      <c r="H767" s="83"/>
      <c r="I767" s="74"/>
    </row>
    <row r="768" spans="1:9" x14ac:dyDescent="0.25">
      <c r="A768"/>
      <c r="B768"/>
      <c r="C768" s="83"/>
      <c r="D768" s="83"/>
      <c r="E768" s="83"/>
      <c r="F768" s="83"/>
      <c r="G768" s="83"/>
      <c r="H768" s="83"/>
      <c r="I768" s="74"/>
    </row>
    <row r="769" spans="1:9" x14ac:dyDescent="0.25">
      <c r="A769"/>
      <c r="B769"/>
      <c r="C769" s="83"/>
      <c r="D769" s="83"/>
      <c r="E769" s="83"/>
      <c r="F769" s="83"/>
      <c r="G769" s="83"/>
      <c r="H769" s="83"/>
      <c r="I769" s="74"/>
    </row>
    <row r="770" spans="1:9" x14ac:dyDescent="0.25">
      <c r="A770"/>
      <c r="B770"/>
      <c r="C770" s="83"/>
      <c r="D770" s="83"/>
      <c r="E770" s="83"/>
      <c r="F770" s="83"/>
      <c r="G770" s="83"/>
      <c r="H770" s="83"/>
      <c r="I770" s="74"/>
    </row>
    <row r="771" spans="1:9" x14ac:dyDescent="0.25">
      <c r="A771"/>
      <c r="B771"/>
      <c r="C771" s="83"/>
      <c r="D771" s="83"/>
      <c r="E771" s="83"/>
      <c r="F771" s="83"/>
      <c r="G771" s="83"/>
      <c r="H771" s="83"/>
      <c r="I771" s="74"/>
    </row>
    <row r="772" spans="1:9" x14ac:dyDescent="0.25">
      <c r="A772"/>
      <c r="B772"/>
      <c r="C772" s="83"/>
      <c r="D772" s="83"/>
      <c r="E772" s="83"/>
      <c r="F772" s="83"/>
      <c r="G772" s="83"/>
      <c r="H772" s="83"/>
      <c r="I772" s="74"/>
    </row>
    <row r="773" spans="1:9" x14ac:dyDescent="0.25">
      <c r="A773"/>
      <c r="B773"/>
      <c r="C773" s="83"/>
      <c r="D773" s="83"/>
      <c r="E773" s="83"/>
      <c r="F773" s="83"/>
      <c r="G773" s="83"/>
      <c r="H773" s="83"/>
      <c r="I773" s="74"/>
    </row>
    <row r="774" spans="1:9" x14ac:dyDescent="0.25">
      <c r="A774"/>
      <c r="B774"/>
      <c r="C774" s="83"/>
      <c r="D774" s="83"/>
      <c r="E774" s="83"/>
      <c r="F774" s="83"/>
      <c r="G774" s="83"/>
      <c r="H774" s="83"/>
      <c r="I774" s="74"/>
    </row>
    <row r="775" spans="1:9" x14ac:dyDescent="0.25">
      <c r="A775"/>
      <c r="B775"/>
      <c r="C775" s="83"/>
      <c r="D775" s="83"/>
      <c r="E775" s="83"/>
      <c r="F775" s="83"/>
      <c r="G775" s="83"/>
      <c r="H775" s="83"/>
      <c r="I775" s="74"/>
    </row>
    <row r="776" spans="1:9" x14ac:dyDescent="0.25">
      <c r="A776"/>
      <c r="B776"/>
      <c r="C776" s="83"/>
      <c r="D776" s="83"/>
      <c r="E776" s="83"/>
      <c r="F776" s="83"/>
      <c r="G776" s="83"/>
      <c r="H776" s="83"/>
      <c r="I776" s="74"/>
    </row>
    <row r="777" spans="1:9" x14ac:dyDescent="0.25">
      <c r="A777"/>
      <c r="B777"/>
      <c r="C777" s="83"/>
      <c r="D777" s="83"/>
      <c r="E777" s="83"/>
      <c r="F777" s="83"/>
      <c r="G777" s="83"/>
      <c r="H777" s="83"/>
      <c r="I777" s="74"/>
    </row>
    <row r="778" spans="1:9" x14ac:dyDescent="0.25">
      <c r="A778"/>
      <c r="B778"/>
      <c r="C778" s="83"/>
      <c r="D778" s="83"/>
      <c r="E778" s="83"/>
      <c r="F778" s="83"/>
      <c r="G778" s="83"/>
      <c r="H778" s="83"/>
      <c r="I778" s="74"/>
    </row>
    <row r="779" spans="1:9" x14ac:dyDescent="0.25">
      <c r="A779"/>
      <c r="B779"/>
      <c r="C779" s="83"/>
      <c r="D779" s="83"/>
      <c r="E779" s="83"/>
      <c r="F779" s="83"/>
      <c r="G779" s="83"/>
      <c r="H779" s="83"/>
      <c r="I779" s="74"/>
    </row>
    <row r="780" spans="1:9" x14ac:dyDescent="0.25">
      <c r="A780"/>
      <c r="B780"/>
      <c r="C780" s="83"/>
      <c r="D780" s="83"/>
      <c r="E780" s="83"/>
      <c r="F780" s="83"/>
      <c r="G780" s="83"/>
      <c r="H780" s="83"/>
      <c r="I780" s="74"/>
    </row>
    <row r="781" spans="1:9" x14ac:dyDescent="0.25">
      <c r="A781"/>
      <c r="B781"/>
      <c r="C781" s="83"/>
      <c r="D781" s="83"/>
      <c r="E781" s="83"/>
      <c r="F781" s="83"/>
      <c r="G781" s="83"/>
      <c r="H781" s="83"/>
      <c r="I781" s="74"/>
    </row>
    <row r="782" spans="1:9" x14ac:dyDescent="0.25">
      <c r="A782"/>
      <c r="B782"/>
      <c r="C782" s="83"/>
      <c r="D782" s="83"/>
      <c r="E782" s="83"/>
      <c r="F782" s="83"/>
      <c r="G782" s="83"/>
      <c r="H782" s="83"/>
      <c r="I782" s="74"/>
    </row>
    <row r="783" spans="1:9" x14ac:dyDescent="0.25">
      <c r="A783"/>
      <c r="B783"/>
      <c r="C783" s="83"/>
      <c r="D783" s="83"/>
      <c r="E783" s="83"/>
      <c r="F783" s="83"/>
      <c r="G783" s="83"/>
      <c r="H783" s="83"/>
      <c r="I783" s="74"/>
    </row>
    <row r="784" spans="1:9" x14ac:dyDescent="0.25">
      <c r="A784"/>
      <c r="B784"/>
      <c r="C784" s="83"/>
      <c r="D784" s="83"/>
      <c r="E784" s="83"/>
      <c r="F784" s="83"/>
      <c r="G784" s="83"/>
      <c r="H784" s="83"/>
      <c r="I784" s="74"/>
    </row>
    <row r="785" spans="1:9" x14ac:dyDescent="0.25">
      <c r="A785"/>
      <c r="B785"/>
      <c r="C785" s="83"/>
      <c r="D785" s="83"/>
      <c r="E785" s="83"/>
      <c r="F785" s="83"/>
      <c r="G785" s="83"/>
      <c r="H785" s="83"/>
      <c r="I785" s="74"/>
    </row>
    <row r="786" spans="1:9" x14ac:dyDescent="0.25">
      <c r="A786"/>
      <c r="B786"/>
      <c r="C786" s="83"/>
      <c r="D786" s="83"/>
      <c r="E786" s="83"/>
      <c r="F786" s="83"/>
      <c r="G786" s="83"/>
      <c r="H786" s="83"/>
      <c r="I786" s="74"/>
    </row>
    <row r="787" spans="1:9" x14ac:dyDescent="0.25">
      <c r="A787"/>
      <c r="B787"/>
      <c r="C787" s="83"/>
      <c r="D787" s="83"/>
      <c r="E787" s="83"/>
      <c r="F787" s="83"/>
      <c r="G787" s="83"/>
      <c r="H787" s="83"/>
      <c r="I787" s="74"/>
    </row>
    <row r="788" spans="1:9" x14ac:dyDescent="0.25">
      <c r="A788"/>
      <c r="B788"/>
      <c r="C788" s="83"/>
      <c r="D788" s="83"/>
      <c r="E788" s="83"/>
      <c r="F788" s="83"/>
      <c r="G788" s="83"/>
      <c r="H788" s="83"/>
      <c r="I788" s="74"/>
    </row>
    <row r="789" spans="1:9" x14ac:dyDescent="0.25">
      <c r="A789"/>
      <c r="B789"/>
      <c r="C789" s="83"/>
      <c r="D789" s="83"/>
      <c r="E789" s="83"/>
      <c r="F789" s="83"/>
      <c r="G789" s="83"/>
      <c r="H789" s="83"/>
      <c r="I789" s="74"/>
    </row>
    <row r="790" spans="1:9" x14ac:dyDescent="0.25">
      <c r="A790"/>
      <c r="B790"/>
      <c r="C790" s="83"/>
      <c r="D790" s="83"/>
      <c r="E790" s="83"/>
      <c r="F790" s="83"/>
      <c r="G790" s="83"/>
      <c r="H790" s="83"/>
      <c r="I790" s="74"/>
    </row>
    <row r="791" spans="1:9" x14ac:dyDescent="0.25">
      <c r="A791"/>
      <c r="B791"/>
      <c r="C791" s="83"/>
      <c r="D791" s="83"/>
      <c r="E791" s="83"/>
      <c r="F791" s="83"/>
      <c r="G791" s="83"/>
      <c r="H791" s="83"/>
      <c r="I791" s="74"/>
    </row>
    <row r="792" spans="1:9" x14ac:dyDescent="0.25">
      <c r="A792"/>
      <c r="B792"/>
      <c r="C792" s="83"/>
      <c r="D792" s="83"/>
      <c r="E792" s="83"/>
      <c r="F792" s="83"/>
      <c r="G792" s="83"/>
      <c r="H792" s="83"/>
      <c r="I792" s="74"/>
    </row>
    <row r="793" spans="1:9" x14ac:dyDescent="0.25">
      <c r="A793"/>
      <c r="B793"/>
      <c r="C793" s="83"/>
      <c r="D793" s="83"/>
      <c r="E793" s="83"/>
      <c r="F793" s="83"/>
      <c r="G793" s="83"/>
      <c r="H793" s="83"/>
      <c r="I793" s="74"/>
    </row>
    <row r="794" spans="1:9" x14ac:dyDescent="0.25">
      <c r="A794"/>
      <c r="B794"/>
      <c r="C794" s="83"/>
      <c r="D794" s="83"/>
      <c r="E794" s="83"/>
      <c r="F794" s="83"/>
      <c r="G794" s="83"/>
      <c r="H794" s="83"/>
      <c r="I794" s="74"/>
    </row>
    <row r="795" spans="1:9" x14ac:dyDescent="0.25">
      <c r="A795"/>
      <c r="B795"/>
      <c r="C795" s="83"/>
      <c r="D795" s="83"/>
      <c r="E795" s="83"/>
      <c r="F795" s="83"/>
      <c r="G795" s="83"/>
      <c r="H795" s="83"/>
      <c r="I795" s="74"/>
    </row>
    <row r="796" spans="1:9" x14ac:dyDescent="0.25">
      <c r="A796"/>
      <c r="B796"/>
      <c r="C796" s="83"/>
      <c r="D796" s="83"/>
      <c r="E796" s="83"/>
      <c r="F796" s="83"/>
      <c r="G796" s="83"/>
      <c r="H796" s="83"/>
      <c r="I796" s="74"/>
    </row>
    <row r="797" spans="1:9" x14ac:dyDescent="0.25">
      <c r="A797"/>
      <c r="B797"/>
      <c r="C797" s="83"/>
      <c r="D797" s="83"/>
      <c r="E797" s="83"/>
      <c r="F797" s="83"/>
      <c r="G797" s="83"/>
      <c r="H797" s="83"/>
      <c r="I797" s="74"/>
    </row>
    <row r="798" spans="1:9" x14ac:dyDescent="0.25">
      <c r="A798"/>
      <c r="B798"/>
      <c r="C798" s="83"/>
      <c r="D798" s="83"/>
      <c r="E798" s="83"/>
      <c r="F798" s="83"/>
      <c r="G798" s="83"/>
      <c r="H798" s="83"/>
      <c r="I798" s="74"/>
    </row>
    <row r="799" spans="1:9" x14ac:dyDescent="0.25">
      <c r="A799"/>
      <c r="B799"/>
      <c r="C799" s="83"/>
      <c r="D799" s="83"/>
      <c r="E799" s="83"/>
      <c r="F799" s="83"/>
      <c r="G799" s="83"/>
      <c r="H799" s="83"/>
      <c r="I799" s="74"/>
    </row>
    <row r="800" spans="1:9" x14ac:dyDescent="0.25">
      <c r="A800"/>
      <c r="B800"/>
      <c r="C800" s="83"/>
      <c r="D800" s="83"/>
      <c r="E800" s="83"/>
      <c r="F800" s="83"/>
      <c r="G800" s="83"/>
      <c r="H800" s="83"/>
      <c r="I800" s="74"/>
    </row>
    <row r="801" spans="1:9" x14ac:dyDescent="0.25">
      <c r="A801"/>
      <c r="B801"/>
      <c r="C801" s="83"/>
      <c r="D801" s="83"/>
      <c r="E801" s="83"/>
      <c r="F801" s="83"/>
      <c r="G801" s="83"/>
      <c r="H801" s="83"/>
      <c r="I801" s="74"/>
    </row>
    <row r="802" spans="1:9" x14ac:dyDescent="0.25">
      <c r="A802"/>
      <c r="B802"/>
      <c r="C802" s="83"/>
      <c r="D802" s="83"/>
      <c r="E802" s="83"/>
      <c r="F802" s="83"/>
      <c r="G802" s="83"/>
      <c r="H802" s="83"/>
      <c r="I802" s="74"/>
    </row>
    <row r="803" spans="1:9" x14ac:dyDescent="0.25">
      <c r="A803"/>
      <c r="B803"/>
      <c r="C803" s="83"/>
      <c r="D803" s="83"/>
      <c r="E803" s="83"/>
      <c r="F803" s="83"/>
      <c r="G803" s="83"/>
      <c r="H803" s="83"/>
      <c r="I803" s="74"/>
    </row>
    <row r="804" spans="1:9" x14ac:dyDescent="0.25">
      <c r="A804"/>
      <c r="B804"/>
      <c r="C804" s="83"/>
      <c r="D804" s="83"/>
      <c r="E804" s="83"/>
      <c r="F804" s="83"/>
      <c r="G804" s="83"/>
      <c r="H804" s="83"/>
      <c r="I804" s="74"/>
    </row>
    <row r="805" spans="1:9" x14ac:dyDescent="0.25">
      <c r="A805"/>
      <c r="B805"/>
      <c r="C805" s="83"/>
      <c r="D805" s="83"/>
      <c r="E805" s="83"/>
      <c r="F805" s="83"/>
      <c r="G805" s="83"/>
      <c r="H805" s="83"/>
      <c r="I805" s="74"/>
    </row>
    <row r="806" spans="1:9" x14ac:dyDescent="0.25">
      <c r="A806"/>
      <c r="B806"/>
      <c r="C806" s="83"/>
      <c r="D806" s="83"/>
      <c r="E806" s="83"/>
      <c r="F806" s="83"/>
      <c r="G806" s="83"/>
      <c r="H806" s="83"/>
      <c r="I806" s="74"/>
    </row>
    <row r="807" spans="1:9" x14ac:dyDescent="0.25">
      <c r="A807"/>
      <c r="B807"/>
      <c r="C807" s="83"/>
      <c r="D807" s="83"/>
      <c r="E807" s="83"/>
      <c r="F807" s="83"/>
      <c r="G807" s="83"/>
      <c r="H807" s="83"/>
      <c r="I807" s="74"/>
    </row>
    <row r="808" spans="1:9" x14ac:dyDescent="0.25">
      <c r="A808"/>
      <c r="B808"/>
      <c r="C808" s="83"/>
      <c r="D808" s="83"/>
      <c r="E808" s="83"/>
      <c r="F808" s="83"/>
      <c r="G808" s="83"/>
      <c r="H808" s="83"/>
      <c r="I808" s="74"/>
    </row>
    <row r="809" spans="1:9" x14ac:dyDescent="0.25">
      <c r="A809"/>
      <c r="B809"/>
      <c r="C809" s="83"/>
      <c r="D809" s="83"/>
      <c r="E809" s="83"/>
      <c r="F809" s="83"/>
      <c r="G809" s="83"/>
      <c r="H809" s="83"/>
      <c r="I809" s="74"/>
    </row>
    <row r="810" spans="1:9" x14ac:dyDescent="0.25">
      <c r="A810"/>
      <c r="B810"/>
      <c r="C810" s="83"/>
      <c r="D810" s="83"/>
      <c r="E810" s="83"/>
      <c r="F810" s="83"/>
      <c r="G810" s="83"/>
      <c r="H810" s="83"/>
      <c r="I810" s="74"/>
    </row>
    <row r="811" spans="1:9" x14ac:dyDescent="0.25">
      <c r="A811"/>
      <c r="B811"/>
      <c r="C811" s="83"/>
      <c r="D811" s="83"/>
      <c r="E811" s="83"/>
      <c r="F811" s="83"/>
      <c r="G811" s="83"/>
      <c r="H811" s="83"/>
      <c r="I811" s="74"/>
    </row>
    <row r="812" spans="1:9" x14ac:dyDescent="0.25">
      <c r="A812"/>
      <c r="B812"/>
      <c r="C812" s="83"/>
      <c r="D812" s="83"/>
      <c r="E812" s="83"/>
      <c r="F812" s="83"/>
      <c r="G812" s="83"/>
      <c r="H812" s="83"/>
      <c r="I812" s="74"/>
    </row>
    <row r="813" spans="1:9" x14ac:dyDescent="0.25">
      <c r="A813"/>
      <c r="B813"/>
      <c r="C813" s="83"/>
      <c r="D813" s="83"/>
      <c r="E813" s="83"/>
      <c r="F813" s="83"/>
      <c r="G813" s="83"/>
      <c r="H813" s="83"/>
      <c r="I813" s="74"/>
    </row>
    <row r="814" spans="1:9" x14ac:dyDescent="0.25">
      <c r="A814"/>
      <c r="B814"/>
      <c r="C814" s="83"/>
      <c r="D814" s="83"/>
      <c r="E814" s="83"/>
      <c r="F814" s="83"/>
      <c r="G814" s="83"/>
      <c r="H814" s="83"/>
      <c r="I814" s="74"/>
    </row>
    <row r="815" spans="1:9" x14ac:dyDescent="0.25">
      <c r="A815"/>
      <c r="B815"/>
      <c r="C815" s="83"/>
      <c r="D815" s="83"/>
      <c r="E815" s="83"/>
      <c r="F815" s="83"/>
      <c r="G815" s="83"/>
      <c r="H815" s="83"/>
      <c r="I815" s="74"/>
    </row>
    <row r="816" spans="1:9" x14ac:dyDescent="0.25">
      <c r="A816"/>
      <c r="B816"/>
      <c r="C816" s="83"/>
      <c r="D816" s="83"/>
      <c r="E816" s="83"/>
      <c r="F816" s="83"/>
      <c r="G816" s="83"/>
      <c r="H816" s="83"/>
      <c r="I816" s="74"/>
    </row>
    <row r="817" spans="1:9" x14ac:dyDescent="0.25">
      <c r="A817"/>
      <c r="B817"/>
      <c r="C817" s="83"/>
      <c r="D817" s="83"/>
      <c r="E817" s="83"/>
      <c r="F817" s="83"/>
      <c r="G817" s="83"/>
      <c r="H817" s="83"/>
      <c r="I817" s="74"/>
    </row>
    <row r="818" spans="1:9" x14ac:dyDescent="0.25">
      <c r="A818"/>
      <c r="B818"/>
      <c r="C818" s="83"/>
      <c r="D818" s="83"/>
      <c r="E818" s="83"/>
      <c r="F818" s="83"/>
      <c r="G818" s="83"/>
      <c r="H818" s="83"/>
      <c r="I818" s="74"/>
    </row>
    <row r="819" spans="1:9" x14ac:dyDescent="0.25">
      <c r="A819"/>
      <c r="B819"/>
      <c r="C819" s="83"/>
      <c r="D819" s="83"/>
      <c r="E819" s="83"/>
      <c r="F819" s="83"/>
      <c r="G819" s="83"/>
      <c r="H819" s="83"/>
      <c r="I819" s="74"/>
    </row>
    <row r="820" spans="1:9" x14ac:dyDescent="0.25">
      <c r="A820"/>
      <c r="B820"/>
      <c r="C820" s="83"/>
      <c r="D820" s="83"/>
      <c r="E820" s="83"/>
      <c r="F820" s="83"/>
      <c r="G820" s="83"/>
      <c r="H820" s="83"/>
      <c r="I820" s="74"/>
    </row>
    <row r="821" spans="1:9" x14ac:dyDescent="0.25">
      <c r="A821"/>
      <c r="B821"/>
      <c r="C821" s="83"/>
      <c r="D821" s="83"/>
      <c r="E821" s="83"/>
      <c r="F821" s="83"/>
      <c r="G821" s="83"/>
      <c r="H821" s="83"/>
      <c r="I821" s="74"/>
    </row>
    <row r="822" spans="1:9" x14ac:dyDescent="0.25">
      <c r="A822"/>
      <c r="B822"/>
      <c r="C822" s="83"/>
      <c r="D822" s="83"/>
      <c r="E822" s="83"/>
      <c r="F822" s="83"/>
      <c r="G822" s="83"/>
      <c r="H822" s="83"/>
      <c r="I822" s="74"/>
    </row>
    <row r="823" spans="1:9" x14ac:dyDescent="0.25">
      <c r="A823"/>
      <c r="B823"/>
      <c r="C823" s="83"/>
      <c r="D823" s="83"/>
      <c r="E823" s="83"/>
      <c r="F823" s="83"/>
      <c r="G823" s="83"/>
      <c r="H823" s="83"/>
      <c r="I823" s="74"/>
    </row>
    <row r="824" spans="1:9" x14ac:dyDescent="0.25">
      <c r="A824"/>
      <c r="B824"/>
      <c r="C824" s="83"/>
      <c r="D824" s="83"/>
      <c r="E824" s="83"/>
      <c r="F824" s="83"/>
      <c r="G824" s="83"/>
      <c r="H824" s="83"/>
      <c r="I824" s="74"/>
    </row>
    <row r="825" spans="1:9" x14ac:dyDescent="0.25">
      <c r="A825"/>
      <c r="B825"/>
      <c r="C825" s="83"/>
      <c r="D825" s="83"/>
      <c r="E825" s="83"/>
      <c r="F825" s="83"/>
      <c r="G825" s="83"/>
      <c r="H825" s="83"/>
      <c r="I825" s="74"/>
    </row>
    <row r="826" spans="1:9" x14ac:dyDescent="0.25">
      <c r="A826"/>
      <c r="B826"/>
      <c r="C826" s="83"/>
      <c r="D826" s="83"/>
      <c r="E826" s="83"/>
      <c r="F826" s="83"/>
      <c r="G826" s="83"/>
      <c r="H826" s="83"/>
      <c r="I826" s="74"/>
    </row>
    <row r="827" spans="1:9" x14ac:dyDescent="0.25">
      <c r="A827"/>
      <c r="B827"/>
      <c r="C827" s="83"/>
      <c r="D827" s="83"/>
      <c r="E827" s="83"/>
      <c r="F827" s="83"/>
      <c r="G827" s="83"/>
      <c r="H827" s="83"/>
      <c r="I827" s="74"/>
    </row>
    <row r="828" spans="1:9" x14ac:dyDescent="0.25">
      <c r="A828"/>
      <c r="B828"/>
      <c r="C828" s="83"/>
      <c r="D828" s="83"/>
      <c r="E828" s="83"/>
      <c r="F828" s="83"/>
      <c r="G828" s="83"/>
      <c r="H828" s="83"/>
      <c r="I828" s="74"/>
    </row>
    <row r="829" spans="1:9" x14ac:dyDescent="0.25">
      <c r="A829"/>
      <c r="B829"/>
      <c r="C829" s="83"/>
      <c r="D829" s="83"/>
      <c r="E829" s="83"/>
      <c r="F829" s="83"/>
      <c r="G829" s="83"/>
      <c r="H829" s="83"/>
      <c r="I829" s="74"/>
    </row>
    <row r="830" spans="1:9" x14ac:dyDescent="0.25">
      <c r="A830"/>
      <c r="B830"/>
      <c r="C830" s="83"/>
      <c r="D830" s="83"/>
      <c r="E830" s="83"/>
      <c r="F830" s="83"/>
      <c r="G830" s="83"/>
      <c r="H830" s="83"/>
      <c r="I830" s="74"/>
    </row>
    <row r="831" spans="1:9" x14ac:dyDescent="0.25">
      <c r="A831"/>
      <c r="B831"/>
      <c r="C831" s="83"/>
      <c r="D831" s="83"/>
      <c r="E831" s="83"/>
      <c r="F831" s="83"/>
      <c r="G831" s="83"/>
      <c r="H831" s="83"/>
      <c r="I831" s="74"/>
    </row>
    <row r="832" spans="1:9" x14ac:dyDescent="0.25">
      <c r="A832"/>
      <c r="B832"/>
      <c r="C832" s="83"/>
      <c r="D832" s="83"/>
      <c r="E832" s="83"/>
      <c r="F832" s="83"/>
      <c r="G832" s="83"/>
      <c r="H832" s="83"/>
      <c r="I832" s="74"/>
    </row>
    <row r="833" spans="1:9" x14ac:dyDescent="0.25">
      <c r="A833"/>
      <c r="B833"/>
      <c r="C833" s="83"/>
      <c r="D833" s="83"/>
      <c r="E833" s="83"/>
      <c r="F833" s="83"/>
      <c r="G833" s="83"/>
      <c r="H833" s="83"/>
      <c r="I833" s="74"/>
    </row>
    <row r="834" spans="1:9" x14ac:dyDescent="0.25">
      <c r="A834"/>
      <c r="B834"/>
      <c r="C834" s="83"/>
      <c r="D834" s="83"/>
      <c r="E834" s="83"/>
      <c r="F834" s="83"/>
      <c r="G834" s="83"/>
      <c r="H834" s="83"/>
      <c r="I834" s="74"/>
    </row>
    <row r="835" spans="1:9" x14ac:dyDescent="0.25">
      <c r="A835"/>
      <c r="B835"/>
      <c r="C835" s="83"/>
      <c r="D835" s="83"/>
      <c r="E835" s="83"/>
      <c r="F835" s="83"/>
      <c r="G835" s="83"/>
      <c r="H835" s="83"/>
      <c r="I835" s="74"/>
    </row>
    <row r="836" spans="1:9" x14ac:dyDescent="0.25">
      <c r="A836"/>
      <c r="B836"/>
      <c r="C836" s="83"/>
      <c r="D836" s="83"/>
      <c r="E836" s="83"/>
      <c r="F836" s="83"/>
      <c r="G836" s="83"/>
      <c r="H836" s="83"/>
      <c r="I836" s="74"/>
    </row>
    <row r="837" spans="1:9" x14ac:dyDescent="0.25">
      <c r="A837"/>
      <c r="B837"/>
      <c r="C837" s="83"/>
      <c r="D837" s="83"/>
      <c r="E837" s="83"/>
      <c r="F837" s="83"/>
      <c r="G837" s="83"/>
      <c r="H837" s="83"/>
      <c r="I837" s="74"/>
    </row>
    <row r="838" spans="1:9" x14ac:dyDescent="0.25">
      <c r="A838"/>
      <c r="B838"/>
      <c r="C838" s="83"/>
      <c r="D838" s="83"/>
      <c r="E838" s="83"/>
      <c r="F838" s="83"/>
      <c r="G838" s="83"/>
      <c r="H838" s="83"/>
      <c r="I838" s="74"/>
    </row>
    <row r="839" spans="1:9" x14ac:dyDescent="0.25">
      <c r="A839"/>
      <c r="B839"/>
      <c r="C839" s="83"/>
      <c r="D839" s="83"/>
      <c r="E839" s="83"/>
      <c r="F839" s="83"/>
      <c r="G839" s="83"/>
      <c r="H839" s="83"/>
      <c r="I839" s="74"/>
    </row>
    <row r="840" spans="1:9" x14ac:dyDescent="0.25">
      <c r="A840"/>
      <c r="B840"/>
      <c r="C840" s="83"/>
      <c r="D840" s="83"/>
      <c r="E840" s="83"/>
      <c r="F840" s="83"/>
      <c r="G840" s="83"/>
      <c r="H840" s="83"/>
      <c r="I840" s="74"/>
    </row>
    <row r="841" spans="1:9" x14ac:dyDescent="0.25">
      <c r="A841"/>
      <c r="B841"/>
      <c r="C841" s="83"/>
      <c r="D841" s="83"/>
      <c r="E841" s="83"/>
      <c r="F841" s="83"/>
      <c r="G841" s="83"/>
      <c r="H841" s="83"/>
      <c r="I841" s="74"/>
    </row>
    <row r="842" spans="1:9" x14ac:dyDescent="0.25">
      <c r="A842"/>
      <c r="B842"/>
      <c r="C842" s="83"/>
      <c r="D842" s="83"/>
      <c r="E842" s="83"/>
      <c r="F842" s="83"/>
      <c r="G842" s="83"/>
      <c r="H842" s="83"/>
      <c r="I842" s="74"/>
    </row>
    <row r="843" spans="1:9" x14ac:dyDescent="0.25">
      <c r="A843"/>
      <c r="B843"/>
      <c r="C843" s="83"/>
      <c r="D843" s="83"/>
      <c r="E843" s="83"/>
      <c r="F843" s="83"/>
      <c r="G843" s="83"/>
      <c r="H843" s="83"/>
      <c r="I843" s="74"/>
    </row>
    <row r="844" spans="1:9" x14ac:dyDescent="0.25">
      <c r="A844"/>
      <c r="B844"/>
      <c r="C844" s="83"/>
      <c r="D844" s="83"/>
      <c r="E844" s="83"/>
      <c r="F844" s="83"/>
      <c r="G844" s="83"/>
      <c r="H844" s="83"/>
      <c r="I844" s="74"/>
    </row>
    <row r="845" spans="1:9" x14ac:dyDescent="0.25">
      <c r="A845"/>
      <c r="B845"/>
      <c r="C845" s="83"/>
      <c r="D845" s="83"/>
      <c r="E845" s="83"/>
      <c r="F845" s="83"/>
      <c r="G845" s="83"/>
      <c r="H845" s="83"/>
      <c r="I845" s="74"/>
    </row>
    <row r="846" spans="1:9" x14ac:dyDescent="0.25">
      <c r="A846"/>
      <c r="B846"/>
      <c r="C846" s="83"/>
      <c r="D846" s="83"/>
      <c r="E846" s="83"/>
      <c r="F846" s="83"/>
      <c r="G846" s="83"/>
      <c r="H846" s="83"/>
      <c r="I846" s="74"/>
    </row>
    <row r="847" spans="1:9" x14ac:dyDescent="0.25">
      <c r="A847"/>
      <c r="B847"/>
      <c r="C847" s="83"/>
      <c r="D847" s="83"/>
      <c r="E847" s="83"/>
      <c r="F847" s="83"/>
      <c r="G847" s="83"/>
      <c r="H847" s="83"/>
      <c r="I847" s="74"/>
    </row>
    <row r="848" spans="1:9" x14ac:dyDescent="0.25">
      <c r="A848"/>
      <c r="B848"/>
      <c r="C848" s="83"/>
      <c r="D848" s="83"/>
      <c r="E848" s="83"/>
      <c r="F848" s="83"/>
      <c r="G848" s="83"/>
      <c r="H848" s="83"/>
      <c r="I848" s="74"/>
    </row>
    <row r="849" spans="1:9" x14ac:dyDescent="0.25">
      <c r="A849"/>
      <c r="B849"/>
      <c r="C849" s="83"/>
      <c r="D849" s="83"/>
      <c r="E849" s="83"/>
      <c r="F849" s="83"/>
      <c r="G849" s="83"/>
      <c r="H849" s="83"/>
      <c r="I849" s="74"/>
    </row>
    <row r="850" spans="1:9" x14ac:dyDescent="0.25">
      <c r="A850"/>
      <c r="B850"/>
      <c r="C850" s="83"/>
      <c r="D850" s="83"/>
      <c r="E850" s="83"/>
      <c r="F850" s="83"/>
      <c r="G850" s="83"/>
      <c r="H850" s="83"/>
      <c r="I850" s="74"/>
    </row>
    <row r="851" spans="1:9" x14ac:dyDescent="0.25">
      <c r="A851"/>
      <c r="B851"/>
      <c r="C851" s="83"/>
      <c r="D851" s="83"/>
      <c r="E851" s="83"/>
      <c r="F851" s="83"/>
      <c r="G851" s="83"/>
      <c r="H851" s="83"/>
      <c r="I851" s="74"/>
    </row>
    <row r="852" spans="1:9" x14ac:dyDescent="0.25">
      <c r="A852"/>
      <c r="B852"/>
      <c r="C852" s="83"/>
      <c r="D852" s="83"/>
      <c r="E852" s="83"/>
      <c r="F852" s="83"/>
      <c r="G852" s="83"/>
      <c r="H852" s="83"/>
      <c r="I852" s="74"/>
    </row>
    <row r="853" spans="1:9" x14ac:dyDescent="0.25">
      <c r="A853"/>
      <c r="B853"/>
      <c r="C853" s="83"/>
      <c r="D853" s="83"/>
      <c r="E853" s="83"/>
      <c r="F853" s="83"/>
      <c r="G853" s="83"/>
      <c r="H853" s="83"/>
      <c r="I853" s="74"/>
    </row>
    <row r="854" spans="1:9" x14ac:dyDescent="0.25">
      <c r="A854"/>
      <c r="B854"/>
      <c r="C854" s="83"/>
      <c r="D854" s="83"/>
      <c r="E854" s="83"/>
      <c r="F854" s="83"/>
      <c r="G854" s="83"/>
      <c r="H854" s="83"/>
      <c r="I854" s="74"/>
    </row>
    <row r="855" spans="1:9" x14ac:dyDescent="0.25">
      <c r="A855"/>
      <c r="B855"/>
      <c r="C855" s="83"/>
      <c r="D855" s="83"/>
      <c r="E855" s="83"/>
      <c r="F855" s="83"/>
      <c r="G855" s="83"/>
      <c r="H855" s="83"/>
      <c r="I855" s="74"/>
    </row>
    <row r="856" spans="1:9" x14ac:dyDescent="0.25">
      <c r="A856"/>
      <c r="B856"/>
      <c r="C856" s="83"/>
      <c r="D856" s="83"/>
      <c r="E856" s="83"/>
      <c r="F856" s="83"/>
      <c r="G856" s="83"/>
      <c r="H856" s="83"/>
      <c r="I856" s="74"/>
    </row>
    <row r="857" spans="1:9" x14ac:dyDescent="0.25">
      <c r="A857"/>
      <c r="B857"/>
      <c r="C857" s="83"/>
      <c r="D857" s="83"/>
      <c r="E857" s="83"/>
      <c r="F857" s="83"/>
      <c r="G857" s="83"/>
      <c r="H857" s="83"/>
      <c r="I857" s="74"/>
    </row>
    <row r="858" spans="1:9" x14ac:dyDescent="0.25">
      <c r="A858"/>
      <c r="B858"/>
      <c r="C858" s="83"/>
      <c r="D858" s="83"/>
      <c r="E858" s="83"/>
      <c r="F858" s="83"/>
      <c r="G858" s="83"/>
      <c r="H858" s="83"/>
      <c r="I858" s="74"/>
    </row>
    <row r="859" spans="1:9" x14ac:dyDescent="0.25">
      <c r="A859"/>
      <c r="B859"/>
      <c r="C859" s="83"/>
      <c r="D859" s="83"/>
      <c r="E859" s="83"/>
      <c r="F859" s="83"/>
      <c r="G859" s="83"/>
      <c r="H859" s="83"/>
      <c r="I859" s="74"/>
    </row>
    <row r="860" spans="1:9" x14ac:dyDescent="0.25">
      <c r="A860"/>
      <c r="B860"/>
      <c r="C860" s="83"/>
      <c r="D860" s="83"/>
      <c r="E860" s="83"/>
      <c r="F860" s="83"/>
      <c r="G860" s="83"/>
      <c r="H860" s="83"/>
      <c r="I860" s="74"/>
    </row>
    <row r="861" spans="1:9" x14ac:dyDescent="0.25">
      <c r="A861"/>
      <c r="B861"/>
      <c r="C861" s="83"/>
      <c r="D861" s="83"/>
      <c r="E861" s="83"/>
      <c r="F861" s="83"/>
      <c r="G861" s="83"/>
      <c r="H861" s="83"/>
      <c r="I861" s="74"/>
    </row>
    <row r="862" spans="1:9" x14ac:dyDescent="0.25">
      <c r="A862"/>
      <c r="B862"/>
      <c r="C862" s="83"/>
      <c r="D862" s="83"/>
      <c r="E862" s="83"/>
      <c r="F862" s="83"/>
      <c r="G862" s="83"/>
      <c r="H862" s="83"/>
      <c r="I862" s="74"/>
    </row>
    <row r="863" spans="1:9" x14ac:dyDescent="0.25">
      <c r="A863"/>
      <c r="B863"/>
      <c r="C863" s="83"/>
      <c r="D863" s="83"/>
      <c r="E863" s="83"/>
      <c r="F863" s="83"/>
      <c r="G863" s="83"/>
      <c r="H863" s="83"/>
      <c r="I863" s="74"/>
    </row>
    <row r="864" spans="1:9" x14ac:dyDescent="0.25">
      <c r="A864"/>
      <c r="B864"/>
      <c r="C864" s="83"/>
      <c r="D864" s="83"/>
      <c r="E864" s="83"/>
      <c r="F864" s="83"/>
      <c r="G864" s="83"/>
      <c r="H864" s="83"/>
      <c r="I864" s="74"/>
    </row>
    <row r="865" spans="1:9" x14ac:dyDescent="0.25">
      <c r="A865"/>
      <c r="B865"/>
      <c r="C865" s="83"/>
      <c r="D865" s="83"/>
      <c r="E865" s="83"/>
      <c r="F865" s="83"/>
      <c r="G865" s="83"/>
      <c r="H865" s="83"/>
      <c r="I865" s="74"/>
    </row>
    <row r="866" spans="1:9" x14ac:dyDescent="0.25">
      <c r="A866"/>
      <c r="B866"/>
      <c r="C866" s="83"/>
      <c r="D866" s="83"/>
      <c r="E866" s="83"/>
      <c r="F866" s="83"/>
      <c r="G866" s="83"/>
      <c r="H866" s="83"/>
      <c r="I866" s="74"/>
    </row>
    <row r="867" spans="1:9" x14ac:dyDescent="0.25">
      <c r="A867"/>
      <c r="B867"/>
      <c r="C867" s="83"/>
      <c r="D867" s="83"/>
      <c r="E867" s="83"/>
      <c r="F867" s="83"/>
      <c r="G867" s="83"/>
      <c r="H867" s="83"/>
      <c r="I867" s="74"/>
    </row>
    <row r="868" spans="1:9" x14ac:dyDescent="0.25">
      <c r="A868"/>
      <c r="B868"/>
      <c r="C868" s="83"/>
      <c r="D868" s="83"/>
      <c r="E868" s="83"/>
      <c r="F868" s="83"/>
      <c r="G868" s="83"/>
      <c r="H868" s="83"/>
      <c r="I868" s="74"/>
    </row>
    <row r="869" spans="1:9" x14ac:dyDescent="0.25">
      <c r="A869"/>
      <c r="B869"/>
      <c r="C869" s="83"/>
      <c r="D869" s="83"/>
      <c r="E869" s="83"/>
      <c r="F869" s="83"/>
      <c r="G869" s="83"/>
      <c r="H869" s="83"/>
      <c r="I869" s="74"/>
    </row>
    <row r="870" spans="1:9" x14ac:dyDescent="0.25">
      <c r="A870"/>
      <c r="B870"/>
      <c r="C870" s="83"/>
      <c r="D870" s="83"/>
      <c r="E870" s="83"/>
      <c r="F870" s="83"/>
      <c r="G870" s="83"/>
      <c r="H870" s="83"/>
      <c r="I870" s="74"/>
    </row>
    <row r="871" spans="1:9" x14ac:dyDescent="0.25">
      <c r="A871"/>
      <c r="B871"/>
      <c r="C871" s="83"/>
      <c r="D871" s="83"/>
      <c r="E871" s="83"/>
      <c r="F871" s="83"/>
      <c r="G871" s="83"/>
      <c r="H871" s="83"/>
      <c r="I871" s="74"/>
    </row>
    <row r="872" spans="1:9" x14ac:dyDescent="0.25">
      <c r="A872"/>
      <c r="B872"/>
      <c r="C872" s="83"/>
      <c r="D872" s="83"/>
      <c r="E872" s="83"/>
      <c r="F872" s="83"/>
      <c r="G872" s="83"/>
      <c r="H872" s="83"/>
      <c r="I872" s="74"/>
    </row>
    <row r="873" spans="1:9" x14ac:dyDescent="0.25">
      <c r="A873"/>
      <c r="B873"/>
      <c r="C873" s="83"/>
      <c r="D873" s="83"/>
      <c r="E873" s="83"/>
      <c r="F873" s="83"/>
      <c r="G873" s="83"/>
      <c r="H873" s="83"/>
      <c r="I873" s="74"/>
    </row>
    <row r="874" spans="1:9" x14ac:dyDescent="0.25">
      <c r="A874"/>
      <c r="B874"/>
      <c r="C874" s="83"/>
      <c r="D874" s="83"/>
      <c r="E874" s="83"/>
      <c r="F874" s="83"/>
      <c r="G874" s="83"/>
      <c r="H874" s="83"/>
      <c r="I874" s="74"/>
    </row>
    <row r="875" spans="1:9" x14ac:dyDescent="0.25">
      <c r="A875"/>
      <c r="B875"/>
      <c r="C875" s="83"/>
      <c r="D875" s="83"/>
      <c r="E875" s="83"/>
      <c r="F875" s="83"/>
      <c r="G875" s="83"/>
      <c r="H875" s="83"/>
      <c r="I875" s="74"/>
    </row>
    <row r="876" spans="1:9" x14ac:dyDescent="0.25">
      <c r="A876"/>
      <c r="B876"/>
      <c r="C876" s="83"/>
      <c r="D876" s="83"/>
      <c r="E876" s="83"/>
      <c r="F876" s="83"/>
      <c r="G876" s="83"/>
      <c r="H876" s="83"/>
      <c r="I876" s="74"/>
    </row>
    <row r="877" spans="1:9" x14ac:dyDescent="0.25">
      <c r="A877"/>
      <c r="B877"/>
      <c r="C877" s="83"/>
      <c r="D877" s="83"/>
      <c r="E877" s="83"/>
      <c r="F877" s="83"/>
      <c r="G877" s="83"/>
      <c r="H877" s="83"/>
      <c r="I877" s="74"/>
    </row>
    <row r="878" spans="1:9" x14ac:dyDescent="0.25">
      <c r="A878"/>
      <c r="B878"/>
      <c r="C878" s="83"/>
      <c r="D878" s="83"/>
      <c r="E878" s="83"/>
      <c r="F878" s="83"/>
      <c r="G878" s="83"/>
      <c r="H878" s="83"/>
      <c r="I878" s="74"/>
    </row>
    <row r="879" spans="1:9" x14ac:dyDescent="0.25">
      <c r="A879"/>
      <c r="B879"/>
      <c r="C879" s="83"/>
      <c r="D879" s="83"/>
      <c r="E879" s="83"/>
      <c r="F879" s="83"/>
      <c r="G879" s="83"/>
      <c r="H879" s="83"/>
      <c r="I879" s="74"/>
    </row>
    <row r="880" spans="1:9" x14ac:dyDescent="0.25">
      <c r="A880"/>
      <c r="B880"/>
      <c r="C880" s="83"/>
      <c r="D880" s="83"/>
      <c r="E880" s="83"/>
      <c r="F880" s="83"/>
      <c r="G880" s="83"/>
      <c r="H880" s="83"/>
      <c r="I880" s="74"/>
    </row>
    <row r="881" spans="1:9" x14ac:dyDescent="0.25">
      <c r="A881"/>
      <c r="B881"/>
      <c r="C881" s="83"/>
      <c r="D881" s="83"/>
      <c r="E881" s="83"/>
      <c r="F881" s="83"/>
      <c r="G881" s="83"/>
      <c r="H881" s="83"/>
      <c r="I881" s="74"/>
    </row>
    <row r="882" spans="1:9" x14ac:dyDescent="0.25">
      <c r="A882"/>
      <c r="B882"/>
      <c r="C882" s="83"/>
      <c r="D882" s="83"/>
      <c r="E882" s="83"/>
      <c r="F882" s="83"/>
      <c r="G882" s="83"/>
      <c r="H882" s="83"/>
      <c r="I882" s="74"/>
    </row>
    <row r="883" spans="1:9" x14ac:dyDescent="0.25">
      <c r="A883"/>
      <c r="B883"/>
      <c r="C883" s="83"/>
      <c r="D883" s="83"/>
      <c r="E883" s="83"/>
      <c r="F883" s="83"/>
      <c r="G883" s="83"/>
      <c r="H883" s="83"/>
      <c r="I883" s="74"/>
    </row>
    <row r="884" spans="1:9" x14ac:dyDescent="0.25">
      <c r="A884"/>
      <c r="B884"/>
      <c r="C884" s="83"/>
      <c r="D884" s="83"/>
      <c r="E884" s="83"/>
      <c r="F884" s="83"/>
      <c r="G884" s="83"/>
      <c r="H884" s="83"/>
      <c r="I884" s="74"/>
    </row>
    <row r="885" spans="1:9" x14ac:dyDescent="0.25">
      <c r="A885"/>
      <c r="B885"/>
      <c r="C885" s="83"/>
      <c r="D885" s="83"/>
      <c r="E885" s="83"/>
      <c r="F885" s="83"/>
      <c r="G885" s="83"/>
      <c r="H885" s="83"/>
      <c r="I885" s="74"/>
    </row>
    <row r="886" spans="1:9" x14ac:dyDescent="0.25">
      <c r="A886"/>
      <c r="B886"/>
      <c r="C886" s="83"/>
      <c r="D886" s="83"/>
      <c r="E886" s="83"/>
      <c r="F886" s="83"/>
      <c r="G886" s="83"/>
      <c r="H886" s="83"/>
      <c r="I886" s="74"/>
    </row>
    <row r="887" spans="1:9" x14ac:dyDescent="0.25">
      <c r="A887"/>
      <c r="B887"/>
      <c r="C887" s="83"/>
      <c r="D887" s="83"/>
      <c r="E887" s="83"/>
      <c r="F887" s="83"/>
      <c r="G887" s="83"/>
      <c r="H887" s="83"/>
      <c r="I887" s="74"/>
    </row>
    <row r="888" spans="1:9" x14ac:dyDescent="0.25">
      <c r="A888"/>
      <c r="B888"/>
      <c r="C888" s="83"/>
      <c r="D888" s="83"/>
      <c r="E888" s="83"/>
      <c r="F888" s="83"/>
      <c r="G888" s="83"/>
      <c r="H888" s="83"/>
      <c r="I888" s="74"/>
    </row>
    <row r="889" spans="1:9" x14ac:dyDescent="0.25">
      <c r="A889"/>
      <c r="B889"/>
      <c r="C889" s="83"/>
      <c r="D889" s="83"/>
      <c r="E889" s="83"/>
      <c r="F889" s="83"/>
      <c r="G889" s="83"/>
      <c r="H889" s="83"/>
      <c r="I889" s="74"/>
    </row>
    <row r="890" spans="1:9" x14ac:dyDescent="0.25">
      <c r="A890"/>
      <c r="B890"/>
      <c r="C890" s="83"/>
      <c r="D890" s="83"/>
      <c r="E890" s="83"/>
      <c r="F890" s="83"/>
      <c r="G890" s="83"/>
      <c r="H890" s="83"/>
      <c r="I890" s="74"/>
    </row>
    <row r="891" spans="1:9" x14ac:dyDescent="0.25">
      <c r="A891"/>
      <c r="B891"/>
      <c r="C891" s="83"/>
      <c r="D891" s="83"/>
      <c r="E891" s="83"/>
      <c r="F891" s="83"/>
      <c r="G891" s="83"/>
      <c r="H891" s="83"/>
      <c r="I891" s="74"/>
    </row>
    <row r="892" spans="1:9" x14ac:dyDescent="0.25">
      <c r="A892"/>
      <c r="B892"/>
      <c r="C892" s="83"/>
      <c r="D892" s="83"/>
      <c r="E892" s="83"/>
      <c r="F892" s="83"/>
      <c r="G892" s="83"/>
      <c r="H892" s="83"/>
      <c r="I892" s="74"/>
    </row>
    <row r="893" spans="1:9" x14ac:dyDescent="0.25">
      <c r="A893"/>
      <c r="B893"/>
      <c r="C893" s="83"/>
      <c r="D893" s="83"/>
      <c r="E893" s="83"/>
      <c r="F893" s="83"/>
      <c r="G893" s="83"/>
      <c r="H893" s="83"/>
      <c r="I893" s="74"/>
    </row>
    <row r="894" spans="1:9" x14ac:dyDescent="0.25">
      <c r="A894"/>
      <c r="B894"/>
      <c r="C894" s="83"/>
      <c r="D894" s="83"/>
      <c r="E894" s="83"/>
      <c r="F894" s="83"/>
      <c r="G894" s="83"/>
      <c r="H894" s="83"/>
      <c r="I894" s="74"/>
    </row>
    <row r="895" spans="1:9" x14ac:dyDescent="0.25">
      <c r="A895"/>
      <c r="B895"/>
      <c r="C895" s="83"/>
      <c r="D895" s="83"/>
      <c r="E895" s="83"/>
      <c r="F895" s="83"/>
      <c r="G895" s="83"/>
      <c r="H895" s="83"/>
      <c r="I895" s="74"/>
    </row>
    <row r="896" spans="1:9" x14ac:dyDescent="0.25">
      <c r="A896"/>
      <c r="B896"/>
      <c r="C896" s="83"/>
      <c r="D896" s="83"/>
      <c r="E896" s="83"/>
      <c r="F896" s="83"/>
      <c r="G896" s="83"/>
      <c r="H896" s="83"/>
      <c r="I896" s="74"/>
    </row>
    <row r="897" spans="1:9" x14ac:dyDescent="0.25">
      <c r="A897"/>
      <c r="B897"/>
      <c r="C897" s="83"/>
      <c r="D897" s="83"/>
      <c r="E897" s="83"/>
      <c r="F897" s="83"/>
      <c r="G897" s="83"/>
      <c r="H897" s="83"/>
      <c r="I897" s="74"/>
    </row>
    <row r="898" spans="1:9" x14ac:dyDescent="0.25">
      <c r="A898"/>
      <c r="B898"/>
      <c r="C898" s="83"/>
      <c r="D898" s="83"/>
      <c r="E898" s="83"/>
      <c r="F898" s="83"/>
      <c r="G898" s="83"/>
      <c r="H898" s="83"/>
      <c r="I898" s="74"/>
    </row>
    <row r="899" spans="1:9" x14ac:dyDescent="0.25">
      <c r="A899"/>
      <c r="B899"/>
      <c r="C899" s="83"/>
      <c r="D899" s="83"/>
      <c r="E899" s="83"/>
      <c r="F899" s="83"/>
      <c r="G899" s="83"/>
      <c r="H899" s="83"/>
      <c r="I899" s="74"/>
    </row>
    <row r="900" spans="1:9" x14ac:dyDescent="0.25">
      <c r="A900"/>
      <c r="B900"/>
      <c r="C900" s="83"/>
      <c r="D900" s="83"/>
      <c r="E900" s="83"/>
      <c r="F900" s="83"/>
      <c r="G900" s="83"/>
      <c r="H900" s="83"/>
      <c r="I900" s="74"/>
    </row>
    <row r="901" spans="1:9" x14ac:dyDescent="0.25">
      <c r="A901"/>
      <c r="B901"/>
      <c r="C901" s="83"/>
      <c r="D901" s="83"/>
      <c r="E901" s="83"/>
      <c r="F901" s="83"/>
      <c r="G901" s="83"/>
      <c r="H901" s="83"/>
      <c r="I901" s="74"/>
    </row>
    <row r="902" spans="1:9" x14ac:dyDescent="0.25">
      <c r="A902"/>
      <c r="B902"/>
      <c r="C902" s="83"/>
      <c r="D902" s="83"/>
      <c r="E902" s="83"/>
      <c r="F902" s="83"/>
      <c r="G902" s="83"/>
      <c r="H902" s="83"/>
      <c r="I902" s="74"/>
    </row>
    <row r="903" spans="1:9" x14ac:dyDescent="0.25">
      <c r="A903"/>
      <c r="B903"/>
      <c r="C903" s="83"/>
      <c r="D903" s="83"/>
      <c r="E903" s="83"/>
      <c r="F903" s="83"/>
      <c r="G903" s="83"/>
      <c r="H903" s="83"/>
      <c r="I903" s="74"/>
    </row>
    <row r="904" spans="1:9" x14ac:dyDescent="0.25">
      <c r="A904"/>
      <c r="B904"/>
      <c r="C904" s="83"/>
      <c r="D904" s="83"/>
      <c r="E904" s="83"/>
      <c r="F904" s="83"/>
      <c r="G904" s="83"/>
      <c r="H904" s="83"/>
      <c r="I904" s="74"/>
    </row>
    <row r="905" spans="1:9" x14ac:dyDescent="0.25">
      <c r="A905"/>
      <c r="B905"/>
      <c r="C905" s="83"/>
      <c r="D905" s="83"/>
      <c r="E905" s="83"/>
      <c r="F905" s="83"/>
      <c r="G905" s="83"/>
      <c r="H905" s="83"/>
      <c r="I905" s="74"/>
    </row>
    <row r="906" spans="1:9" x14ac:dyDescent="0.25">
      <c r="A906"/>
      <c r="B906"/>
      <c r="C906" s="83"/>
      <c r="D906" s="83"/>
      <c r="E906" s="83"/>
      <c r="F906" s="83"/>
      <c r="G906" s="83"/>
      <c r="H906" s="83"/>
      <c r="I906" s="74"/>
    </row>
    <row r="907" spans="1:9" x14ac:dyDescent="0.25">
      <c r="A907"/>
      <c r="B907"/>
      <c r="C907" s="83"/>
      <c r="D907" s="83"/>
      <c r="E907" s="83"/>
      <c r="F907" s="83"/>
      <c r="G907" s="83"/>
      <c r="H907" s="83"/>
      <c r="I907" s="74"/>
    </row>
    <row r="908" spans="1:9" x14ac:dyDescent="0.25">
      <c r="A908"/>
      <c r="B908"/>
      <c r="C908" s="83"/>
      <c r="D908" s="83"/>
      <c r="E908" s="83"/>
      <c r="F908" s="83"/>
      <c r="G908" s="83"/>
      <c r="H908" s="83"/>
      <c r="I908" s="74"/>
    </row>
    <row r="909" spans="1:9" x14ac:dyDescent="0.25">
      <c r="A909"/>
      <c r="B909"/>
      <c r="C909" s="83"/>
      <c r="D909" s="83"/>
      <c r="E909" s="83"/>
      <c r="F909" s="83"/>
      <c r="G909" s="83"/>
      <c r="H909" s="83"/>
      <c r="I909" s="74"/>
    </row>
    <row r="910" spans="1:9" x14ac:dyDescent="0.25">
      <c r="A910"/>
      <c r="B910"/>
      <c r="C910" s="83"/>
      <c r="D910" s="83"/>
      <c r="E910" s="83"/>
      <c r="F910" s="83"/>
      <c r="G910" s="83"/>
      <c r="H910" s="83"/>
      <c r="I910" s="74"/>
    </row>
    <row r="911" spans="1:9" x14ac:dyDescent="0.25">
      <c r="A911"/>
      <c r="B911"/>
      <c r="C911" s="83"/>
      <c r="D911" s="83"/>
      <c r="E911" s="83"/>
      <c r="F911" s="83"/>
      <c r="G911" s="83"/>
      <c r="H911" s="83"/>
      <c r="I911" s="74"/>
    </row>
    <row r="912" spans="1:9" x14ac:dyDescent="0.25">
      <c r="A912"/>
      <c r="B912"/>
      <c r="C912" s="83"/>
      <c r="D912" s="83"/>
      <c r="E912" s="83"/>
      <c r="F912" s="83"/>
      <c r="G912" s="83"/>
      <c r="H912" s="83"/>
      <c r="I912" s="74"/>
    </row>
    <row r="913" spans="1:9" x14ac:dyDescent="0.25">
      <c r="A913"/>
      <c r="B913"/>
      <c r="C913" s="83"/>
      <c r="D913" s="83"/>
      <c r="E913" s="83"/>
      <c r="F913" s="83"/>
      <c r="G913" s="83"/>
      <c r="H913" s="83"/>
      <c r="I913" s="74"/>
    </row>
    <row r="914" spans="1:9" x14ac:dyDescent="0.25">
      <c r="A914"/>
      <c r="B914"/>
      <c r="C914" s="83"/>
      <c r="D914" s="83"/>
      <c r="E914" s="83"/>
      <c r="F914" s="83"/>
      <c r="G914" s="83"/>
      <c r="H914" s="83"/>
      <c r="I914" s="74"/>
    </row>
    <row r="915" spans="1:9" x14ac:dyDescent="0.25">
      <c r="A915"/>
      <c r="B915"/>
      <c r="C915" s="83"/>
      <c r="D915" s="83"/>
      <c r="E915" s="83"/>
      <c r="F915" s="83"/>
      <c r="G915" s="83"/>
      <c r="H915" s="83"/>
      <c r="I915" s="74"/>
    </row>
    <row r="916" spans="1:9" x14ac:dyDescent="0.25">
      <c r="A916"/>
      <c r="B916"/>
      <c r="C916" s="83"/>
      <c r="D916" s="83"/>
      <c r="E916" s="83"/>
      <c r="F916" s="83"/>
      <c r="G916" s="83"/>
      <c r="H916" s="83"/>
      <c r="I916" s="74"/>
    </row>
    <row r="917" spans="1:9" x14ac:dyDescent="0.25">
      <c r="A917"/>
      <c r="B917"/>
      <c r="C917" s="83"/>
      <c r="D917" s="83"/>
      <c r="E917" s="83"/>
      <c r="F917" s="83"/>
      <c r="G917" s="83"/>
      <c r="H917" s="83"/>
      <c r="I917" s="74"/>
    </row>
    <row r="918" spans="1:9" x14ac:dyDescent="0.25">
      <c r="A918"/>
      <c r="B918"/>
      <c r="C918" s="83"/>
      <c r="D918" s="83"/>
      <c r="E918" s="83"/>
      <c r="F918" s="83"/>
      <c r="G918" s="83"/>
      <c r="H918" s="83"/>
      <c r="I918" s="74"/>
    </row>
    <row r="919" spans="1:9" x14ac:dyDescent="0.25">
      <c r="A919"/>
      <c r="B919"/>
      <c r="C919" s="83"/>
      <c r="D919" s="83"/>
      <c r="E919" s="83"/>
      <c r="F919" s="83"/>
      <c r="G919" s="83"/>
      <c r="H919" s="83"/>
      <c r="I919" s="74"/>
    </row>
    <row r="920" spans="1:9" x14ac:dyDescent="0.25">
      <c r="A920"/>
      <c r="B920"/>
      <c r="C920" s="83"/>
      <c r="D920" s="83"/>
      <c r="E920" s="83"/>
      <c r="F920" s="83"/>
      <c r="G920" s="83"/>
      <c r="H920" s="83"/>
      <c r="I920" s="74"/>
    </row>
    <row r="921" spans="1:9" x14ac:dyDescent="0.25">
      <c r="A921"/>
      <c r="B921"/>
      <c r="C921" s="83"/>
      <c r="D921" s="83"/>
      <c r="E921" s="83"/>
      <c r="F921" s="83"/>
      <c r="G921" s="83"/>
      <c r="H921" s="83"/>
      <c r="I921" s="74"/>
    </row>
    <row r="922" spans="1:9" x14ac:dyDescent="0.25">
      <c r="A922"/>
      <c r="B922"/>
      <c r="C922" s="83"/>
      <c r="D922" s="83"/>
      <c r="E922" s="83"/>
      <c r="F922" s="83"/>
      <c r="G922" s="83"/>
      <c r="H922" s="83"/>
      <c r="I922" s="74"/>
    </row>
    <row r="923" spans="1:9" x14ac:dyDescent="0.25">
      <c r="A923"/>
      <c r="B923"/>
      <c r="C923" s="83"/>
      <c r="D923" s="83"/>
      <c r="E923" s="83"/>
      <c r="F923" s="83"/>
      <c r="G923" s="83"/>
      <c r="H923" s="83"/>
      <c r="I923" s="74"/>
    </row>
    <row r="924" spans="1:9" x14ac:dyDescent="0.25">
      <c r="A924"/>
      <c r="B924"/>
      <c r="C924" s="83"/>
      <c r="D924" s="83"/>
      <c r="E924" s="83"/>
      <c r="F924" s="83"/>
      <c r="G924" s="83"/>
      <c r="H924" s="83"/>
      <c r="I924" s="74"/>
    </row>
    <row r="925" spans="1:9" x14ac:dyDescent="0.25">
      <c r="A925"/>
      <c r="B925"/>
      <c r="C925" s="83"/>
      <c r="D925" s="83"/>
      <c r="E925" s="83"/>
      <c r="F925" s="83"/>
      <c r="G925" s="83"/>
      <c r="H925" s="83"/>
      <c r="I925" s="74"/>
    </row>
    <row r="926" spans="1:9" x14ac:dyDescent="0.25">
      <c r="A926"/>
      <c r="B926"/>
      <c r="C926" s="83"/>
      <c r="D926" s="83"/>
      <c r="E926" s="83"/>
      <c r="F926" s="83"/>
      <c r="G926" s="83"/>
      <c r="H926" s="83"/>
      <c r="I926" s="74"/>
    </row>
    <row r="927" spans="1:9" x14ac:dyDescent="0.25">
      <c r="A927"/>
      <c r="B927"/>
      <c r="C927" s="83"/>
      <c r="D927" s="83"/>
      <c r="E927" s="83"/>
      <c r="F927" s="83"/>
      <c r="G927" s="83"/>
      <c r="H927" s="83"/>
      <c r="I927" s="74"/>
    </row>
    <row r="928" spans="1:9" x14ac:dyDescent="0.25">
      <c r="A928"/>
      <c r="B928"/>
      <c r="C928" s="83"/>
      <c r="D928" s="83"/>
      <c r="E928" s="83"/>
      <c r="F928" s="83"/>
      <c r="G928" s="83"/>
      <c r="H928" s="83"/>
      <c r="I928" s="74"/>
    </row>
    <row r="929" spans="1:9" x14ac:dyDescent="0.25">
      <c r="A929"/>
      <c r="B929"/>
      <c r="C929" s="83"/>
      <c r="D929" s="83"/>
      <c r="E929" s="83"/>
      <c r="F929" s="83"/>
      <c r="G929" s="83"/>
      <c r="H929" s="83"/>
      <c r="I929" s="74"/>
    </row>
    <row r="930" spans="1:9" x14ac:dyDescent="0.25">
      <c r="A930"/>
      <c r="B930"/>
      <c r="C930" s="83"/>
      <c r="D930" s="83"/>
      <c r="E930" s="83"/>
      <c r="F930" s="83"/>
      <c r="G930" s="83"/>
      <c r="H930" s="83"/>
      <c r="I930" s="74"/>
    </row>
    <row r="931" spans="1:9" x14ac:dyDescent="0.25">
      <c r="A931"/>
      <c r="B931"/>
      <c r="C931" s="83"/>
      <c r="D931" s="83"/>
      <c r="E931" s="83"/>
      <c r="F931" s="83"/>
      <c r="G931" s="83"/>
      <c r="H931" s="83"/>
      <c r="I931" s="74"/>
    </row>
    <row r="932" spans="1:9" x14ac:dyDescent="0.25">
      <c r="A932"/>
      <c r="B932"/>
      <c r="C932" s="83"/>
      <c r="D932" s="83"/>
      <c r="E932" s="83"/>
      <c r="F932" s="83"/>
      <c r="G932" s="83"/>
      <c r="H932" s="83"/>
      <c r="I932" s="74"/>
    </row>
    <row r="933" spans="1:9" x14ac:dyDescent="0.25">
      <c r="A933"/>
      <c r="B933"/>
      <c r="C933" s="83"/>
      <c r="D933" s="83"/>
      <c r="E933" s="83"/>
      <c r="F933" s="83"/>
      <c r="G933" s="83"/>
      <c r="H933" s="83"/>
      <c r="I933" s="74"/>
    </row>
    <row r="934" spans="1:9" x14ac:dyDescent="0.25">
      <c r="A934"/>
      <c r="B934"/>
      <c r="C934" s="83"/>
      <c r="D934" s="83"/>
      <c r="E934" s="83"/>
      <c r="F934" s="83"/>
      <c r="G934" s="83"/>
      <c r="H934" s="83"/>
      <c r="I934" s="74"/>
    </row>
    <row r="935" spans="1:9" x14ac:dyDescent="0.25">
      <c r="A935"/>
      <c r="B935"/>
      <c r="C935" s="83"/>
      <c r="D935" s="83"/>
      <c r="E935" s="83"/>
      <c r="F935" s="83"/>
      <c r="G935" s="83"/>
      <c r="H935" s="83"/>
      <c r="I935" s="74"/>
    </row>
    <row r="936" spans="1:9" x14ac:dyDescent="0.25">
      <c r="A936"/>
      <c r="B936"/>
      <c r="C936" s="83"/>
      <c r="D936" s="83"/>
      <c r="E936" s="83"/>
      <c r="F936" s="83"/>
      <c r="G936" s="83"/>
      <c r="H936" s="83"/>
      <c r="I936" s="74"/>
    </row>
    <row r="937" spans="1:9" x14ac:dyDescent="0.25">
      <c r="A937"/>
      <c r="B937"/>
      <c r="C937" s="83"/>
      <c r="D937" s="83"/>
      <c r="E937" s="83"/>
      <c r="F937" s="83"/>
      <c r="G937" s="83"/>
      <c r="H937" s="83"/>
      <c r="I937" s="74"/>
    </row>
    <row r="938" spans="1:9" x14ac:dyDescent="0.25">
      <c r="A938"/>
      <c r="B938"/>
      <c r="C938" s="83"/>
      <c r="D938" s="83"/>
      <c r="E938" s="83"/>
      <c r="F938" s="83"/>
      <c r="G938" s="83"/>
      <c r="H938" s="83"/>
      <c r="I938" s="74"/>
    </row>
    <row r="939" spans="1:9" x14ac:dyDescent="0.25">
      <c r="A939"/>
      <c r="B939"/>
      <c r="C939" s="83"/>
      <c r="D939" s="83"/>
      <c r="E939" s="83"/>
      <c r="F939" s="83"/>
      <c r="G939" s="83"/>
      <c r="H939" s="83"/>
      <c r="I939" s="74"/>
    </row>
    <row r="940" spans="1:9" x14ac:dyDescent="0.25">
      <c r="A940"/>
      <c r="B940"/>
      <c r="C940" s="83"/>
      <c r="D940" s="83"/>
      <c r="E940" s="83"/>
      <c r="F940" s="83"/>
      <c r="G940" s="83"/>
      <c r="H940" s="83"/>
      <c r="I940" s="74"/>
    </row>
    <row r="941" spans="1:9" x14ac:dyDescent="0.25">
      <c r="A941"/>
      <c r="B941"/>
      <c r="C941" s="83"/>
      <c r="D941" s="83"/>
      <c r="E941" s="83"/>
      <c r="F941" s="83"/>
      <c r="G941" s="83"/>
      <c r="H941" s="83"/>
      <c r="I941" s="74"/>
    </row>
    <row r="942" spans="1:9" x14ac:dyDescent="0.25">
      <c r="A942"/>
      <c r="B942"/>
      <c r="C942" s="83"/>
      <c r="D942" s="83"/>
      <c r="E942" s="83"/>
      <c r="F942" s="83"/>
      <c r="G942" s="83"/>
      <c r="H942" s="83"/>
      <c r="I942" s="74"/>
    </row>
    <row r="943" spans="1:9" x14ac:dyDescent="0.25">
      <c r="A943"/>
      <c r="B943"/>
      <c r="C943" s="83"/>
      <c r="D943" s="83"/>
      <c r="E943" s="83"/>
      <c r="F943" s="83"/>
      <c r="G943" s="83"/>
      <c r="H943" s="83"/>
      <c r="I943" s="74"/>
    </row>
    <row r="944" spans="1:9" x14ac:dyDescent="0.25">
      <c r="A944"/>
      <c r="B944"/>
      <c r="C944" s="83"/>
      <c r="D944" s="83"/>
      <c r="E944" s="83"/>
      <c r="F944" s="83"/>
      <c r="G944" s="83"/>
      <c r="H944" s="83"/>
      <c r="I944" s="74"/>
    </row>
    <row r="945" spans="1:9" x14ac:dyDescent="0.25">
      <c r="A945"/>
      <c r="B945"/>
      <c r="C945" s="83"/>
      <c r="D945" s="83"/>
      <c r="E945" s="83"/>
      <c r="F945" s="83"/>
      <c r="G945" s="83"/>
      <c r="H945" s="83"/>
      <c r="I945" s="74"/>
    </row>
    <row r="946" spans="1:9" x14ac:dyDescent="0.25">
      <c r="A946"/>
      <c r="B946"/>
      <c r="C946" s="83"/>
      <c r="D946" s="83"/>
      <c r="E946" s="83"/>
      <c r="F946" s="83"/>
      <c r="G946" s="83"/>
      <c r="H946" s="83"/>
      <c r="I946" s="74"/>
    </row>
    <row r="947" spans="1:9" x14ac:dyDescent="0.25">
      <c r="A947"/>
      <c r="B947"/>
      <c r="C947" s="83"/>
      <c r="D947" s="83"/>
      <c r="E947" s="83"/>
      <c r="F947" s="83"/>
      <c r="G947" s="83"/>
      <c r="H947" s="83"/>
      <c r="I947" s="74"/>
    </row>
    <row r="948" spans="1:9" x14ac:dyDescent="0.25">
      <c r="A948"/>
      <c r="B948"/>
      <c r="C948" s="83"/>
      <c r="D948" s="83"/>
      <c r="E948" s="83"/>
      <c r="F948" s="83"/>
      <c r="G948" s="83"/>
      <c r="H948" s="83"/>
      <c r="I948" s="74"/>
    </row>
    <row r="949" spans="1:9" x14ac:dyDescent="0.25">
      <c r="A949"/>
      <c r="B949"/>
      <c r="C949" s="83"/>
      <c r="D949" s="83"/>
      <c r="E949" s="83"/>
      <c r="F949" s="83"/>
      <c r="G949" s="83"/>
      <c r="H949" s="83"/>
      <c r="I949" s="74"/>
    </row>
    <row r="950" spans="1:9" x14ac:dyDescent="0.25">
      <c r="A950"/>
      <c r="B950"/>
      <c r="C950" s="83"/>
      <c r="D950" s="83"/>
      <c r="E950" s="83"/>
      <c r="F950" s="83"/>
      <c r="G950" s="83"/>
      <c r="H950" s="83"/>
      <c r="I950" s="74"/>
    </row>
    <row r="951" spans="1:9" x14ac:dyDescent="0.25">
      <c r="A951"/>
      <c r="B951"/>
      <c r="C951" s="83"/>
      <c r="D951" s="83"/>
      <c r="E951" s="83"/>
      <c r="F951" s="83"/>
      <c r="G951" s="83"/>
      <c r="H951" s="83"/>
      <c r="I951" s="74"/>
    </row>
    <row r="952" spans="1:9" x14ac:dyDescent="0.25">
      <c r="A952"/>
      <c r="B952"/>
      <c r="C952" s="83"/>
      <c r="D952" s="83"/>
      <c r="E952" s="83"/>
      <c r="F952" s="83"/>
      <c r="G952" s="83"/>
      <c r="H952" s="83"/>
      <c r="I952" s="74"/>
    </row>
    <row r="953" spans="1:9" x14ac:dyDescent="0.25">
      <c r="A953"/>
      <c r="B953"/>
      <c r="C953" s="83"/>
      <c r="D953" s="83"/>
      <c r="E953" s="83"/>
      <c r="F953" s="83"/>
      <c r="G953" s="83"/>
      <c r="H953" s="83"/>
      <c r="I953" s="74"/>
    </row>
    <row r="954" spans="1:9" x14ac:dyDescent="0.25">
      <c r="A954"/>
      <c r="B954"/>
      <c r="C954" s="83"/>
      <c r="D954" s="83"/>
      <c r="E954" s="83"/>
      <c r="F954" s="83"/>
      <c r="G954" s="83"/>
      <c r="H954" s="83"/>
      <c r="I954" s="74"/>
    </row>
    <row r="955" spans="1:9" x14ac:dyDescent="0.25">
      <c r="A955"/>
      <c r="B955"/>
      <c r="C955" s="83"/>
      <c r="D955" s="83"/>
      <c r="E955" s="83"/>
      <c r="F955" s="83"/>
      <c r="G955" s="83"/>
      <c r="H955" s="83"/>
      <c r="I955" s="74"/>
    </row>
    <row r="956" spans="1:9" x14ac:dyDescent="0.25">
      <c r="A956"/>
      <c r="B956"/>
      <c r="C956" s="83"/>
      <c r="D956" s="83"/>
      <c r="E956" s="83"/>
      <c r="F956" s="83"/>
      <c r="G956" s="83"/>
      <c r="H956" s="83"/>
      <c r="I956" s="74"/>
    </row>
    <row r="957" spans="1:9" x14ac:dyDescent="0.25">
      <c r="A957"/>
      <c r="B957"/>
      <c r="C957" s="83"/>
      <c r="D957" s="83"/>
      <c r="E957" s="83"/>
      <c r="F957" s="83"/>
      <c r="G957" s="83"/>
      <c r="H957" s="83"/>
      <c r="I957" s="74"/>
    </row>
    <row r="958" spans="1:9" x14ac:dyDescent="0.25">
      <c r="A958"/>
      <c r="B958"/>
      <c r="C958" s="83"/>
      <c r="D958" s="83"/>
      <c r="E958" s="83"/>
      <c r="F958" s="83"/>
      <c r="G958" s="83"/>
      <c r="H958" s="83"/>
      <c r="I958" s="74"/>
    </row>
    <row r="959" spans="1:9" x14ac:dyDescent="0.25">
      <c r="A959"/>
      <c r="B959"/>
      <c r="C959" s="83"/>
      <c r="D959" s="83"/>
      <c r="E959" s="83"/>
      <c r="F959" s="83"/>
      <c r="G959" s="83"/>
      <c r="H959" s="83"/>
      <c r="I959" s="74"/>
    </row>
    <row r="960" spans="1:9" x14ac:dyDescent="0.25">
      <c r="A960"/>
      <c r="B960"/>
      <c r="C960" s="83"/>
      <c r="D960" s="83"/>
      <c r="E960" s="83"/>
      <c r="F960" s="83"/>
      <c r="G960" s="83"/>
      <c r="H960" s="83"/>
      <c r="I960" s="74"/>
    </row>
    <row r="961" spans="1:9" x14ac:dyDescent="0.25">
      <c r="A961"/>
      <c r="B961"/>
      <c r="C961" s="83"/>
      <c r="D961" s="83"/>
      <c r="E961" s="83"/>
      <c r="F961" s="83"/>
      <c r="G961" s="83"/>
      <c r="H961" s="83"/>
      <c r="I961" s="74"/>
    </row>
    <row r="962" spans="1:9" x14ac:dyDescent="0.25">
      <c r="A962"/>
      <c r="B962"/>
      <c r="C962" s="83"/>
      <c r="D962" s="83"/>
      <c r="E962" s="83"/>
      <c r="F962" s="83"/>
      <c r="G962" s="83"/>
      <c r="H962" s="83"/>
      <c r="I962" s="74"/>
    </row>
    <row r="963" spans="1:9" x14ac:dyDescent="0.25">
      <c r="A963"/>
      <c r="B963"/>
      <c r="C963" s="83"/>
      <c r="D963" s="83"/>
      <c r="E963" s="83"/>
      <c r="F963" s="83"/>
      <c r="G963" s="83"/>
      <c r="H963" s="83"/>
      <c r="I963" s="74"/>
    </row>
    <row r="964" spans="1:9" x14ac:dyDescent="0.25">
      <c r="A964"/>
      <c r="B964"/>
      <c r="C964" s="83"/>
      <c r="D964" s="83"/>
      <c r="E964" s="83"/>
      <c r="F964" s="83"/>
      <c r="G964" s="83"/>
      <c r="H964" s="83"/>
      <c r="I964" s="74"/>
    </row>
    <row r="965" spans="1:9" x14ac:dyDescent="0.25">
      <c r="A965"/>
      <c r="B965"/>
      <c r="C965" s="83"/>
      <c r="D965" s="83"/>
      <c r="E965" s="83"/>
      <c r="F965" s="83"/>
      <c r="G965" s="83"/>
      <c r="H965" s="83"/>
      <c r="I965" s="74"/>
    </row>
    <row r="966" spans="1:9" x14ac:dyDescent="0.25">
      <c r="A966"/>
      <c r="B966"/>
      <c r="C966" s="83"/>
      <c r="D966" s="83"/>
      <c r="E966" s="83"/>
      <c r="F966" s="83"/>
      <c r="G966" s="83"/>
      <c r="H966" s="83"/>
      <c r="I966" s="74"/>
    </row>
    <row r="967" spans="1:9" x14ac:dyDescent="0.25">
      <c r="A967"/>
      <c r="B967"/>
      <c r="C967" s="83"/>
      <c r="D967" s="83"/>
      <c r="E967" s="83"/>
      <c r="F967" s="83"/>
      <c r="G967" s="83"/>
      <c r="H967" s="83"/>
      <c r="I967" s="74"/>
    </row>
    <row r="968" spans="1:9" x14ac:dyDescent="0.25">
      <c r="A968"/>
      <c r="B968"/>
      <c r="C968" s="83"/>
      <c r="D968" s="83"/>
      <c r="E968" s="83"/>
      <c r="F968" s="83"/>
      <c r="G968" s="83"/>
      <c r="H968" s="83"/>
      <c r="I968" s="74"/>
    </row>
    <row r="969" spans="1:9" x14ac:dyDescent="0.25">
      <c r="A969"/>
      <c r="B969"/>
      <c r="C969" s="83"/>
      <c r="D969" s="83"/>
      <c r="E969" s="83"/>
      <c r="F969" s="83"/>
      <c r="G969" s="83"/>
      <c r="H969" s="83"/>
      <c r="I969" s="74"/>
    </row>
    <row r="970" spans="1:9" x14ac:dyDescent="0.25">
      <c r="A970"/>
      <c r="B970"/>
      <c r="C970" s="83"/>
      <c r="D970" s="83"/>
      <c r="E970" s="83"/>
      <c r="F970" s="83"/>
      <c r="G970" s="83"/>
      <c r="H970" s="83"/>
      <c r="I970" s="74"/>
    </row>
    <row r="971" spans="1:9" x14ac:dyDescent="0.25">
      <c r="A971"/>
      <c r="B971"/>
      <c r="C971" s="83"/>
      <c r="D971" s="83"/>
      <c r="E971" s="83"/>
      <c r="F971" s="83"/>
      <c r="G971" s="83"/>
      <c r="H971" s="83"/>
      <c r="I971" s="74"/>
    </row>
    <row r="972" spans="1:9" x14ac:dyDescent="0.25">
      <c r="A972"/>
      <c r="B972"/>
      <c r="C972" s="83"/>
      <c r="D972" s="83"/>
      <c r="E972" s="83"/>
      <c r="F972" s="83"/>
      <c r="G972" s="83"/>
      <c r="H972" s="83"/>
      <c r="I972" s="74"/>
    </row>
    <row r="973" spans="1:9" x14ac:dyDescent="0.25">
      <c r="A973"/>
      <c r="B973"/>
      <c r="C973" s="83"/>
      <c r="D973" s="83"/>
      <c r="E973" s="83"/>
      <c r="F973" s="83"/>
      <c r="G973" s="83"/>
      <c r="H973" s="83"/>
      <c r="I973" s="74"/>
    </row>
    <row r="974" spans="1:9" x14ac:dyDescent="0.25">
      <c r="A974"/>
      <c r="B974"/>
      <c r="C974" s="83"/>
      <c r="D974" s="83"/>
      <c r="E974" s="83"/>
      <c r="F974" s="83"/>
      <c r="G974" s="83"/>
      <c r="H974" s="83"/>
      <c r="I974" s="74"/>
    </row>
    <row r="975" spans="1:9" x14ac:dyDescent="0.25">
      <c r="A975"/>
      <c r="B975"/>
      <c r="C975" s="83"/>
      <c r="D975" s="83"/>
      <c r="E975" s="83"/>
      <c r="F975" s="83"/>
      <c r="G975" s="83"/>
      <c r="H975" s="83"/>
      <c r="I975" s="74"/>
    </row>
    <row r="976" spans="1:9" x14ac:dyDescent="0.25">
      <c r="A976"/>
      <c r="B976"/>
      <c r="C976" s="83"/>
      <c r="D976" s="83"/>
      <c r="E976" s="83"/>
      <c r="F976" s="83"/>
      <c r="G976" s="83"/>
      <c r="H976" s="83"/>
      <c r="I976" s="74"/>
    </row>
    <row r="977" spans="1:9" x14ac:dyDescent="0.25">
      <c r="A977"/>
      <c r="B977"/>
      <c r="C977" s="83"/>
      <c r="D977" s="83"/>
      <c r="E977" s="83"/>
      <c r="F977" s="83"/>
      <c r="G977" s="83"/>
      <c r="H977" s="83"/>
      <c r="I977" s="74"/>
    </row>
    <row r="978" spans="1:9" x14ac:dyDescent="0.25">
      <c r="A978"/>
      <c r="B978"/>
      <c r="C978" s="83"/>
      <c r="D978" s="83"/>
      <c r="E978" s="83"/>
      <c r="F978" s="83"/>
      <c r="G978" s="83"/>
      <c r="H978" s="83"/>
      <c r="I978" s="74"/>
    </row>
    <row r="979" spans="1:9" x14ac:dyDescent="0.25">
      <c r="A979"/>
      <c r="B979"/>
      <c r="C979" s="83"/>
      <c r="D979" s="83"/>
      <c r="E979" s="83"/>
      <c r="F979" s="83"/>
      <c r="G979" s="83"/>
      <c r="H979" s="83"/>
      <c r="I979" s="74"/>
    </row>
    <row r="980" spans="1:9" x14ac:dyDescent="0.25">
      <c r="A980"/>
      <c r="B980"/>
      <c r="C980" s="83"/>
      <c r="D980" s="83"/>
      <c r="E980" s="83"/>
      <c r="F980" s="83"/>
      <c r="G980" s="83"/>
      <c r="H980" s="83"/>
      <c r="I980" s="74"/>
    </row>
    <row r="981" spans="1:9" x14ac:dyDescent="0.25">
      <c r="A981"/>
      <c r="B981"/>
      <c r="C981" s="83"/>
      <c r="D981" s="83"/>
      <c r="E981" s="83"/>
      <c r="F981" s="83"/>
      <c r="G981" s="83"/>
      <c r="H981" s="83"/>
      <c r="I981" s="74"/>
    </row>
    <row r="982" spans="1:9" x14ac:dyDescent="0.25">
      <c r="A982"/>
      <c r="B982"/>
      <c r="C982" s="83"/>
      <c r="D982" s="83"/>
      <c r="E982" s="83"/>
      <c r="F982" s="83"/>
      <c r="G982" s="83"/>
      <c r="H982" s="83"/>
      <c r="I982" s="74"/>
    </row>
    <row r="983" spans="1:9" x14ac:dyDescent="0.25">
      <c r="A983"/>
      <c r="B983"/>
      <c r="C983" s="83"/>
      <c r="D983" s="83"/>
      <c r="E983" s="83"/>
      <c r="F983" s="83"/>
      <c r="G983" s="83"/>
      <c r="H983" s="83"/>
      <c r="I983" s="74"/>
    </row>
    <row r="984" spans="1:9" x14ac:dyDescent="0.25">
      <c r="A984"/>
      <c r="B984"/>
      <c r="C984" s="83"/>
      <c r="D984" s="83"/>
      <c r="E984" s="83"/>
      <c r="F984" s="83"/>
      <c r="G984" s="83"/>
      <c r="H984" s="83"/>
      <c r="I984" s="74"/>
    </row>
    <row r="985" spans="1:9" x14ac:dyDescent="0.25">
      <c r="A985"/>
      <c r="B985"/>
      <c r="C985" s="83"/>
      <c r="D985" s="83"/>
      <c r="E985" s="83"/>
      <c r="F985" s="83"/>
      <c r="G985" s="83"/>
      <c r="H985" s="83"/>
      <c r="I985" s="74"/>
    </row>
    <row r="986" spans="1:9" x14ac:dyDescent="0.25">
      <c r="A986"/>
      <c r="B986"/>
      <c r="C986" s="83"/>
      <c r="D986" s="83"/>
      <c r="E986" s="83"/>
      <c r="F986" s="83"/>
      <c r="G986" s="83"/>
      <c r="H986" s="83"/>
      <c r="I986" s="74"/>
    </row>
    <row r="987" spans="1:9" x14ac:dyDescent="0.25">
      <c r="A987"/>
      <c r="B987"/>
      <c r="C987" s="83"/>
      <c r="D987" s="83"/>
      <c r="E987" s="83"/>
      <c r="F987" s="83"/>
      <c r="G987" s="83"/>
      <c r="H987" s="83"/>
      <c r="I987" s="74"/>
    </row>
    <row r="988" spans="1:9" x14ac:dyDescent="0.25">
      <c r="A988"/>
      <c r="B988"/>
      <c r="C988" s="83"/>
      <c r="D988" s="83"/>
      <c r="E988" s="83"/>
      <c r="F988" s="83"/>
      <c r="G988" s="83"/>
      <c r="H988" s="83"/>
      <c r="I988" s="74"/>
    </row>
    <row r="989" spans="1:9" x14ac:dyDescent="0.25">
      <c r="A989"/>
      <c r="B989"/>
      <c r="C989" s="83"/>
      <c r="D989" s="83"/>
      <c r="E989" s="83"/>
      <c r="F989" s="83"/>
      <c r="G989" s="83"/>
      <c r="H989" s="83"/>
      <c r="I989" s="74"/>
    </row>
    <row r="990" spans="1:9" x14ac:dyDescent="0.25">
      <c r="A990"/>
      <c r="B990"/>
      <c r="C990" s="83"/>
      <c r="D990" s="83"/>
      <c r="E990" s="83"/>
      <c r="F990" s="83"/>
      <c r="G990" s="83"/>
      <c r="H990" s="83"/>
      <c r="I990" s="74"/>
    </row>
    <row r="991" spans="1:9" x14ac:dyDescent="0.25">
      <c r="A991"/>
      <c r="B991"/>
      <c r="C991" s="83"/>
      <c r="D991" s="83"/>
      <c r="E991" s="83"/>
      <c r="F991" s="83"/>
      <c r="G991" s="83"/>
      <c r="H991" s="83"/>
      <c r="I991" s="74"/>
    </row>
    <row r="992" spans="1:9" x14ac:dyDescent="0.25">
      <c r="A992"/>
      <c r="B992"/>
      <c r="C992" s="83"/>
      <c r="D992" s="83"/>
      <c r="E992" s="83"/>
      <c r="F992" s="83"/>
      <c r="G992" s="83"/>
      <c r="H992" s="83"/>
      <c r="I992" s="74"/>
    </row>
    <row r="993" spans="1:9" x14ac:dyDescent="0.25">
      <c r="A993"/>
      <c r="B993"/>
      <c r="C993" s="83"/>
      <c r="D993" s="83"/>
      <c r="E993" s="83"/>
      <c r="F993" s="83"/>
      <c r="G993" s="83"/>
      <c r="H993" s="83"/>
      <c r="I993" s="74"/>
    </row>
    <row r="994" spans="1:9" x14ac:dyDescent="0.25">
      <c r="A994"/>
      <c r="B994"/>
      <c r="C994" s="83"/>
      <c r="D994" s="83"/>
      <c r="E994" s="83"/>
      <c r="F994" s="83"/>
      <c r="G994" s="83"/>
      <c r="H994" s="83"/>
      <c r="I994" s="74"/>
    </row>
    <row r="995" spans="1:9" x14ac:dyDescent="0.25">
      <c r="A995"/>
      <c r="B995"/>
      <c r="C995" s="83"/>
      <c r="D995" s="83"/>
      <c r="E995" s="83"/>
      <c r="F995" s="83"/>
      <c r="G995" s="83"/>
      <c r="H995" s="83"/>
      <c r="I995" s="74"/>
    </row>
    <row r="996" spans="1:9" x14ac:dyDescent="0.25">
      <c r="A996"/>
      <c r="B996"/>
      <c r="C996" s="83"/>
      <c r="D996" s="83"/>
      <c r="E996" s="83"/>
      <c r="F996" s="83"/>
      <c r="G996" s="83"/>
      <c r="H996" s="83"/>
      <c r="I996" s="74"/>
    </row>
    <row r="997" spans="1:9" x14ac:dyDescent="0.25">
      <c r="A997"/>
      <c r="B997"/>
      <c r="C997" s="83"/>
      <c r="D997" s="83"/>
      <c r="E997" s="83"/>
      <c r="F997" s="83"/>
      <c r="G997" s="83"/>
      <c r="H997" s="83"/>
      <c r="I997" s="74"/>
    </row>
    <row r="998" spans="1:9" x14ac:dyDescent="0.25">
      <c r="A998"/>
      <c r="B998"/>
      <c r="C998" s="83"/>
      <c r="D998" s="83"/>
      <c r="E998" s="83"/>
      <c r="F998" s="83"/>
      <c r="G998" s="83"/>
      <c r="H998" s="83"/>
      <c r="I998" s="74"/>
    </row>
    <row r="999" spans="1:9" x14ac:dyDescent="0.25">
      <c r="A999"/>
      <c r="B999"/>
      <c r="C999" s="83"/>
      <c r="D999" s="83"/>
      <c r="E999" s="83"/>
      <c r="F999" s="83"/>
      <c r="G999" s="83"/>
      <c r="H999" s="83"/>
      <c r="I999" s="74"/>
    </row>
    <row r="1000" spans="1:9" x14ac:dyDescent="0.25">
      <c r="A1000"/>
      <c r="B1000"/>
      <c r="C1000" s="83"/>
      <c r="D1000" s="83"/>
      <c r="E1000" s="83"/>
      <c r="F1000" s="83"/>
      <c r="G1000" s="83"/>
      <c r="H1000" s="83"/>
      <c r="I1000" s="74"/>
    </row>
    <row r="1001" spans="1:9" x14ac:dyDescent="0.25">
      <c r="A1001"/>
      <c r="B1001"/>
      <c r="C1001" s="83"/>
      <c r="D1001" s="83"/>
      <c r="E1001" s="83"/>
      <c r="F1001" s="83"/>
      <c r="G1001" s="83"/>
      <c r="H1001" s="83"/>
      <c r="I1001" s="74"/>
    </row>
    <row r="1002" spans="1:9" x14ac:dyDescent="0.25">
      <c r="A1002"/>
      <c r="B1002"/>
      <c r="C1002" s="83"/>
      <c r="D1002" s="83"/>
      <c r="E1002" s="83"/>
      <c r="F1002" s="83"/>
      <c r="G1002" s="83"/>
      <c r="H1002" s="83"/>
      <c r="I1002" s="74"/>
    </row>
    <row r="1003" spans="1:9" x14ac:dyDescent="0.25">
      <c r="A1003"/>
      <c r="B1003"/>
      <c r="C1003" s="83"/>
      <c r="D1003" s="83"/>
      <c r="E1003" s="83"/>
      <c r="F1003" s="83"/>
      <c r="G1003" s="83"/>
      <c r="H1003" s="83"/>
      <c r="I1003" s="74"/>
    </row>
    <row r="1004" spans="1:9" x14ac:dyDescent="0.25">
      <c r="A1004"/>
      <c r="B1004"/>
      <c r="C1004" s="83"/>
      <c r="D1004" s="83"/>
      <c r="E1004" s="83"/>
      <c r="F1004" s="83"/>
      <c r="G1004" s="83"/>
      <c r="H1004" s="83"/>
      <c r="I1004" s="74"/>
    </row>
    <row r="1005" spans="1:9" x14ac:dyDescent="0.25">
      <c r="A1005"/>
      <c r="B1005"/>
      <c r="C1005" s="83"/>
      <c r="D1005" s="83"/>
      <c r="E1005" s="83"/>
      <c r="F1005" s="83"/>
      <c r="G1005" s="83"/>
      <c r="H1005" s="83"/>
      <c r="I1005" s="74"/>
    </row>
    <row r="1006" spans="1:9" x14ac:dyDescent="0.25">
      <c r="A1006"/>
      <c r="B1006"/>
      <c r="C1006" s="83"/>
      <c r="D1006" s="83"/>
      <c r="E1006" s="83"/>
      <c r="F1006" s="83"/>
      <c r="G1006" s="83"/>
      <c r="H1006" s="83"/>
      <c r="I1006" s="74"/>
    </row>
    <row r="1007" spans="1:9" x14ac:dyDescent="0.25">
      <c r="A1007"/>
      <c r="B1007"/>
      <c r="C1007" s="83"/>
      <c r="D1007" s="83"/>
      <c r="E1007" s="83"/>
      <c r="F1007" s="83"/>
      <c r="G1007" s="83"/>
      <c r="H1007" s="83"/>
      <c r="I1007" s="74"/>
    </row>
    <row r="1008" spans="1:9" x14ac:dyDescent="0.25">
      <c r="A1008"/>
      <c r="B1008"/>
      <c r="C1008" s="83"/>
      <c r="D1008" s="83"/>
      <c r="E1008" s="83"/>
      <c r="F1008" s="83"/>
      <c r="G1008" s="83"/>
      <c r="H1008" s="83"/>
      <c r="I1008" s="74"/>
    </row>
    <row r="1009" spans="1:9" x14ac:dyDescent="0.25">
      <c r="A1009"/>
      <c r="B1009"/>
      <c r="C1009" s="83"/>
      <c r="D1009" s="83"/>
      <c r="E1009" s="83"/>
      <c r="F1009" s="83"/>
      <c r="G1009" s="83"/>
      <c r="H1009" s="83"/>
      <c r="I1009" s="74"/>
    </row>
    <row r="1010" spans="1:9" x14ac:dyDescent="0.25">
      <c r="A1010"/>
      <c r="B1010"/>
      <c r="C1010" s="83"/>
      <c r="D1010" s="83"/>
      <c r="E1010" s="83"/>
      <c r="F1010" s="83"/>
      <c r="G1010" s="83"/>
      <c r="H1010" s="83"/>
      <c r="I1010" s="74"/>
    </row>
    <row r="1011" spans="1:9" x14ac:dyDescent="0.25">
      <c r="A1011"/>
      <c r="B1011"/>
      <c r="C1011" s="83"/>
      <c r="D1011" s="83"/>
      <c r="E1011" s="83"/>
      <c r="F1011" s="83"/>
      <c r="G1011" s="83"/>
      <c r="H1011" s="83"/>
      <c r="I1011" s="74"/>
    </row>
    <row r="1012" spans="1:9" x14ac:dyDescent="0.25">
      <c r="A1012"/>
      <c r="B1012"/>
      <c r="C1012" s="83"/>
      <c r="D1012" s="83"/>
      <c r="E1012" s="83"/>
      <c r="F1012" s="83"/>
      <c r="G1012" s="83"/>
      <c r="H1012" s="83"/>
      <c r="I1012" s="74"/>
    </row>
    <row r="1013" spans="1:9" x14ac:dyDescent="0.25">
      <c r="A1013"/>
      <c r="B1013"/>
      <c r="C1013" s="83"/>
      <c r="D1013" s="83"/>
      <c r="E1013" s="83"/>
      <c r="F1013" s="83"/>
      <c r="G1013" s="83"/>
      <c r="H1013" s="83"/>
      <c r="I1013" s="74"/>
    </row>
    <row r="1014" spans="1:9" x14ac:dyDescent="0.25">
      <c r="A1014"/>
      <c r="B1014"/>
      <c r="C1014" s="83"/>
      <c r="D1014" s="83"/>
      <c r="E1014" s="83"/>
      <c r="F1014" s="83"/>
      <c r="G1014" s="83"/>
      <c r="H1014" s="83"/>
      <c r="I1014" s="74"/>
    </row>
    <row r="1015" spans="1:9" x14ac:dyDescent="0.25">
      <c r="A1015"/>
      <c r="B1015"/>
      <c r="C1015" s="83"/>
      <c r="D1015" s="83"/>
      <c r="E1015" s="83"/>
      <c r="F1015" s="83"/>
      <c r="G1015" s="83"/>
      <c r="H1015" s="83"/>
      <c r="I1015" s="74"/>
    </row>
    <row r="1016" spans="1:9" x14ac:dyDescent="0.25">
      <c r="A1016"/>
      <c r="B1016"/>
      <c r="C1016" s="83"/>
      <c r="D1016" s="83"/>
      <c r="E1016" s="83"/>
      <c r="F1016" s="83"/>
      <c r="G1016" s="83"/>
      <c r="H1016" s="83"/>
      <c r="I1016" s="74"/>
    </row>
    <row r="1017" spans="1:9" x14ac:dyDescent="0.25">
      <c r="A1017"/>
      <c r="B1017"/>
      <c r="C1017" s="83"/>
      <c r="D1017" s="83"/>
      <c r="E1017" s="83"/>
      <c r="F1017" s="83"/>
      <c r="G1017" s="83"/>
      <c r="H1017" s="83"/>
      <c r="I1017" s="74"/>
    </row>
    <row r="1018" spans="1:9" x14ac:dyDescent="0.25">
      <c r="A1018"/>
      <c r="B1018"/>
      <c r="C1018" s="83"/>
      <c r="D1018" s="83"/>
      <c r="E1018" s="83"/>
      <c r="F1018" s="83"/>
      <c r="G1018" s="83"/>
      <c r="H1018" s="83"/>
      <c r="I1018" s="74"/>
    </row>
    <row r="1019" spans="1:9" x14ac:dyDescent="0.25">
      <c r="A1019"/>
      <c r="B1019"/>
      <c r="C1019" s="83"/>
      <c r="D1019" s="83"/>
      <c r="E1019" s="83"/>
      <c r="F1019" s="83"/>
      <c r="G1019" s="83"/>
      <c r="H1019" s="83"/>
      <c r="I1019" s="74"/>
    </row>
    <row r="1020" spans="1:9" x14ac:dyDescent="0.25">
      <c r="A1020"/>
      <c r="B1020"/>
      <c r="C1020" s="83"/>
      <c r="D1020" s="83"/>
      <c r="E1020" s="83"/>
      <c r="F1020" s="83"/>
      <c r="G1020" s="83"/>
      <c r="H1020" s="83"/>
      <c r="I1020" s="74"/>
    </row>
    <row r="1021" spans="1:9" x14ac:dyDescent="0.25">
      <c r="A1021"/>
      <c r="B1021"/>
      <c r="C1021" s="83"/>
      <c r="D1021" s="83"/>
      <c r="E1021" s="83"/>
      <c r="F1021" s="83"/>
      <c r="G1021" s="83"/>
      <c r="H1021" s="83"/>
      <c r="I1021" s="74"/>
    </row>
    <row r="1022" spans="1:9" x14ac:dyDescent="0.25">
      <c r="A1022"/>
      <c r="B1022"/>
      <c r="C1022" s="83"/>
      <c r="D1022" s="83"/>
      <c r="E1022" s="83"/>
      <c r="F1022" s="83"/>
      <c r="G1022" s="83"/>
      <c r="H1022" s="83"/>
      <c r="I1022" s="74"/>
    </row>
    <row r="1023" spans="1:9" x14ac:dyDescent="0.25">
      <c r="A1023"/>
      <c r="B1023"/>
      <c r="C1023" s="83"/>
      <c r="D1023" s="83"/>
      <c r="E1023" s="83"/>
      <c r="F1023" s="83"/>
      <c r="G1023" s="83"/>
      <c r="H1023" s="83"/>
      <c r="I1023" s="74"/>
    </row>
    <row r="1024" spans="1:9" x14ac:dyDescent="0.25">
      <c r="A1024"/>
      <c r="B1024"/>
      <c r="C1024" s="83"/>
      <c r="D1024" s="83"/>
      <c r="E1024" s="83"/>
      <c r="F1024" s="83"/>
      <c r="G1024" s="83"/>
      <c r="H1024" s="83"/>
      <c r="I1024" s="74"/>
    </row>
    <row r="1025" spans="1:9" x14ac:dyDescent="0.25">
      <c r="A1025"/>
      <c r="B1025"/>
      <c r="C1025" s="83"/>
      <c r="D1025" s="83"/>
      <c r="E1025" s="83"/>
      <c r="F1025" s="83"/>
      <c r="G1025" s="83"/>
      <c r="H1025" s="83"/>
      <c r="I1025" s="74"/>
    </row>
    <row r="1026" spans="1:9" x14ac:dyDescent="0.25">
      <c r="A1026"/>
      <c r="B1026"/>
      <c r="C1026" s="83"/>
      <c r="D1026" s="83"/>
      <c r="E1026" s="83"/>
      <c r="F1026" s="83"/>
      <c r="G1026" s="83"/>
      <c r="H1026" s="83"/>
      <c r="I1026" s="74"/>
    </row>
    <row r="1027" spans="1:9" x14ac:dyDescent="0.25">
      <c r="A1027"/>
      <c r="B1027"/>
      <c r="C1027" s="83"/>
      <c r="D1027" s="83"/>
      <c r="E1027" s="83"/>
      <c r="F1027" s="83"/>
      <c r="G1027" s="83"/>
      <c r="H1027" s="83"/>
      <c r="I1027" s="74"/>
    </row>
    <row r="1028" spans="1:9" x14ac:dyDescent="0.25">
      <c r="A1028"/>
      <c r="B1028"/>
      <c r="C1028" s="83"/>
      <c r="D1028" s="83"/>
      <c r="E1028" s="83"/>
      <c r="F1028" s="83"/>
      <c r="G1028" s="83"/>
      <c r="H1028" s="83"/>
      <c r="I1028" s="74"/>
    </row>
    <row r="1029" spans="1:9" x14ac:dyDescent="0.25">
      <c r="A1029"/>
      <c r="B1029"/>
      <c r="C1029" s="83"/>
      <c r="D1029" s="83"/>
      <c r="E1029" s="83"/>
      <c r="F1029" s="83"/>
      <c r="G1029" s="83"/>
      <c r="H1029" s="83"/>
      <c r="I1029" s="74"/>
    </row>
    <row r="1030" spans="1:9" x14ac:dyDescent="0.25">
      <c r="A1030"/>
      <c r="B1030"/>
      <c r="C1030" s="83"/>
      <c r="D1030" s="83"/>
      <c r="E1030" s="83"/>
      <c r="F1030" s="83"/>
      <c r="G1030" s="83"/>
      <c r="H1030" s="83"/>
      <c r="I1030" s="74"/>
    </row>
    <row r="1031" spans="1:9" x14ac:dyDescent="0.25">
      <c r="A1031"/>
      <c r="B1031"/>
      <c r="C1031" s="83"/>
      <c r="D1031" s="83"/>
      <c r="E1031" s="83"/>
      <c r="F1031" s="83"/>
      <c r="G1031" s="83"/>
      <c r="H1031" s="83"/>
      <c r="I1031" s="74"/>
    </row>
    <row r="1032" spans="1:9" x14ac:dyDescent="0.25">
      <c r="A1032"/>
      <c r="B1032"/>
      <c r="C1032" s="83"/>
      <c r="D1032" s="83"/>
      <c r="E1032" s="83"/>
      <c r="F1032" s="83"/>
      <c r="G1032" s="83"/>
      <c r="H1032" s="83"/>
      <c r="I1032" s="74"/>
    </row>
    <row r="1033" spans="1:9" x14ac:dyDescent="0.25">
      <c r="A1033"/>
      <c r="B1033"/>
      <c r="C1033" s="83"/>
      <c r="D1033" s="83"/>
      <c r="E1033" s="83"/>
      <c r="F1033" s="83"/>
      <c r="G1033" s="83"/>
      <c r="H1033" s="83"/>
      <c r="I1033" s="74"/>
    </row>
    <row r="1034" spans="1:9" x14ac:dyDescent="0.25">
      <c r="A1034"/>
      <c r="B1034"/>
      <c r="C1034" s="83"/>
      <c r="D1034" s="83"/>
      <c r="E1034" s="83"/>
      <c r="F1034" s="83"/>
      <c r="G1034" s="83"/>
      <c r="H1034" s="83"/>
      <c r="I1034" s="74"/>
    </row>
    <row r="1035" spans="1:9" x14ac:dyDescent="0.25">
      <c r="A1035"/>
      <c r="B1035"/>
      <c r="C1035" s="83"/>
      <c r="D1035" s="83"/>
      <c r="E1035" s="83"/>
      <c r="F1035" s="83"/>
      <c r="G1035" s="83"/>
      <c r="H1035" s="83"/>
      <c r="I1035" s="74"/>
    </row>
    <row r="1036" spans="1:9" x14ac:dyDescent="0.25">
      <c r="A1036"/>
      <c r="B1036"/>
      <c r="C1036" s="83"/>
      <c r="D1036" s="83"/>
      <c r="E1036" s="83"/>
      <c r="F1036" s="83"/>
      <c r="G1036" s="83"/>
      <c r="H1036" s="83"/>
      <c r="I1036" s="74"/>
    </row>
    <row r="1037" spans="1:9" x14ac:dyDescent="0.25">
      <c r="A1037"/>
      <c r="B1037"/>
      <c r="C1037" s="83"/>
      <c r="D1037" s="83"/>
      <c r="E1037" s="83"/>
      <c r="F1037" s="83"/>
      <c r="G1037" s="83"/>
      <c r="H1037" s="83"/>
      <c r="I1037" s="74"/>
    </row>
    <row r="1038" spans="1:9" x14ac:dyDescent="0.25">
      <c r="A1038"/>
      <c r="B1038"/>
      <c r="C1038" s="83"/>
      <c r="D1038" s="83"/>
      <c r="E1038" s="83"/>
      <c r="F1038" s="83"/>
      <c r="G1038" s="83"/>
      <c r="H1038" s="83"/>
      <c r="I1038" s="74"/>
    </row>
    <row r="1039" spans="1:9" x14ac:dyDescent="0.25">
      <c r="A1039"/>
      <c r="B1039"/>
      <c r="C1039" s="83"/>
      <c r="D1039" s="83"/>
      <c r="E1039" s="83"/>
      <c r="F1039" s="83"/>
      <c r="G1039" s="83"/>
      <c r="H1039" s="83"/>
      <c r="I1039" s="74"/>
    </row>
    <row r="1040" spans="1:9" x14ac:dyDescent="0.25">
      <c r="A1040"/>
      <c r="B1040"/>
      <c r="C1040" s="83"/>
      <c r="D1040" s="83"/>
      <c r="E1040" s="83"/>
      <c r="F1040" s="83"/>
      <c r="G1040" s="83"/>
      <c r="H1040" s="83"/>
      <c r="I1040" s="74"/>
    </row>
    <row r="1041" spans="1:9" x14ac:dyDescent="0.25">
      <c r="A1041"/>
      <c r="B1041"/>
      <c r="C1041" s="83"/>
      <c r="D1041" s="83"/>
      <c r="E1041" s="83"/>
      <c r="F1041" s="83"/>
      <c r="G1041" s="83"/>
      <c r="H1041" s="83"/>
      <c r="I1041" s="74"/>
    </row>
    <row r="1042" spans="1:9" x14ac:dyDescent="0.25">
      <c r="A1042"/>
      <c r="B1042"/>
      <c r="C1042" s="83"/>
      <c r="D1042" s="83"/>
      <c r="E1042" s="83"/>
      <c r="F1042" s="83"/>
      <c r="G1042" s="83"/>
      <c r="H1042" s="83"/>
      <c r="I1042" s="74"/>
    </row>
    <row r="1043" spans="1:9" x14ac:dyDescent="0.25">
      <c r="A1043"/>
      <c r="B1043"/>
      <c r="C1043" s="83"/>
      <c r="D1043" s="83"/>
      <c r="E1043" s="83"/>
      <c r="F1043" s="83"/>
      <c r="G1043" s="83"/>
      <c r="H1043" s="83"/>
      <c r="I1043" s="74"/>
    </row>
    <row r="1044" spans="1:9" x14ac:dyDescent="0.25">
      <c r="A1044"/>
      <c r="B1044"/>
      <c r="C1044" s="83"/>
      <c r="D1044" s="83"/>
      <c r="E1044" s="83"/>
      <c r="F1044" s="83"/>
      <c r="G1044" s="83"/>
      <c r="H1044" s="83"/>
      <c r="I1044" s="74"/>
    </row>
    <row r="1045" spans="1:9" x14ac:dyDescent="0.25">
      <c r="A1045"/>
      <c r="B1045"/>
      <c r="C1045" s="83"/>
      <c r="D1045" s="83"/>
      <c r="E1045" s="83"/>
      <c r="F1045" s="83"/>
      <c r="G1045" s="83"/>
      <c r="H1045" s="83"/>
      <c r="I1045" s="74"/>
    </row>
    <row r="1046" spans="1:9" x14ac:dyDescent="0.25">
      <c r="A1046"/>
      <c r="B1046"/>
      <c r="C1046" s="83"/>
      <c r="D1046" s="83"/>
      <c r="E1046" s="83"/>
      <c r="F1046" s="83"/>
      <c r="G1046" s="83"/>
      <c r="H1046" s="83"/>
      <c r="I1046" s="74"/>
    </row>
    <row r="1047" spans="1:9" x14ac:dyDescent="0.25">
      <c r="A1047"/>
      <c r="B1047"/>
      <c r="C1047" s="83"/>
      <c r="D1047" s="83"/>
      <c r="E1047" s="83"/>
      <c r="F1047" s="83"/>
      <c r="G1047" s="83"/>
      <c r="H1047" s="83"/>
      <c r="I1047" s="74"/>
    </row>
    <row r="1048" spans="1:9" x14ac:dyDescent="0.25">
      <c r="A1048"/>
      <c r="B1048"/>
      <c r="C1048" s="83"/>
      <c r="D1048" s="83"/>
      <c r="E1048" s="83"/>
      <c r="F1048" s="83"/>
      <c r="G1048" s="83"/>
      <c r="H1048" s="83"/>
      <c r="I1048" s="74"/>
    </row>
    <row r="1049" spans="1:9" x14ac:dyDescent="0.25">
      <c r="A1049"/>
      <c r="B1049"/>
      <c r="C1049" s="83"/>
      <c r="D1049" s="83"/>
      <c r="E1049" s="83"/>
      <c r="F1049" s="83"/>
      <c r="G1049" s="83"/>
      <c r="H1049" s="83"/>
      <c r="I1049" s="74"/>
    </row>
    <row r="1050" spans="1:9" x14ac:dyDescent="0.25">
      <c r="A1050"/>
      <c r="B1050"/>
      <c r="C1050" s="83"/>
      <c r="D1050" s="83"/>
      <c r="E1050" s="83"/>
      <c r="F1050" s="83"/>
      <c r="G1050" s="83"/>
      <c r="H1050" s="83"/>
      <c r="I1050" s="74"/>
    </row>
    <row r="1051" spans="1:9" x14ac:dyDescent="0.25">
      <c r="A1051"/>
      <c r="B1051"/>
      <c r="C1051" s="83"/>
      <c r="D1051" s="83"/>
      <c r="E1051" s="83"/>
      <c r="F1051" s="83"/>
      <c r="G1051" s="83"/>
      <c r="H1051" s="83"/>
      <c r="I1051" s="74"/>
    </row>
    <row r="1052" spans="1:9" x14ac:dyDescent="0.25">
      <c r="A1052"/>
      <c r="B1052"/>
      <c r="C1052" s="83"/>
      <c r="D1052" s="83"/>
      <c r="E1052" s="83"/>
      <c r="F1052" s="83"/>
      <c r="G1052" s="83"/>
      <c r="H1052" s="83"/>
      <c r="I1052" s="74"/>
    </row>
    <row r="1053" spans="1:9" x14ac:dyDescent="0.25">
      <c r="A1053"/>
      <c r="B1053"/>
      <c r="C1053" s="83"/>
      <c r="D1053" s="83"/>
      <c r="E1053" s="83"/>
      <c r="F1053" s="83"/>
      <c r="G1053" s="83"/>
      <c r="H1053" s="83"/>
      <c r="I1053" s="74"/>
    </row>
    <row r="1054" spans="1:9" x14ac:dyDescent="0.25">
      <c r="A1054"/>
      <c r="B1054"/>
      <c r="C1054" s="83"/>
      <c r="D1054" s="83"/>
      <c r="E1054" s="83"/>
      <c r="F1054" s="83"/>
      <c r="G1054" s="83"/>
      <c r="H1054" s="83"/>
      <c r="I1054" s="74"/>
    </row>
    <row r="1055" spans="1:9" x14ac:dyDescent="0.25">
      <c r="A1055"/>
      <c r="B1055"/>
      <c r="C1055" s="83"/>
      <c r="D1055" s="83"/>
      <c r="E1055" s="83"/>
      <c r="F1055" s="83"/>
      <c r="G1055" s="83"/>
      <c r="H1055" s="83"/>
      <c r="I1055" s="74"/>
    </row>
    <row r="1056" spans="1:9" x14ac:dyDescent="0.25">
      <c r="A1056"/>
      <c r="B1056"/>
      <c r="C1056" s="83"/>
      <c r="D1056" s="83"/>
      <c r="E1056" s="83"/>
      <c r="F1056" s="83"/>
      <c r="G1056" s="83"/>
      <c r="H1056" s="83"/>
      <c r="I1056" s="74"/>
    </row>
    <row r="1057" spans="1:9" x14ac:dyDescent="0.25">
      <c r="A1057"/>
      <c r="B1057"/>
      <c r="C1057" s="83"/>
      <c r="D1057" s="83"/>
      <c r="E1057" s="83"/>
      <c r="F1057" s="83"/>
      <c r="G1057" s="83"/>
      <c r="H1057" s="83"/>
      <c r="I1057" s="74"/>
    </row>
    <row r="1058" spans="1:9" x14ac:dyDescent="0.25">
      <c r="A1058"/>
      <c r="B1058"/>
      <c r="C1058" s="83"/>
      <c r="D1058" s="83"/>
      <c r="E1058" s="83"/>
      <c r="F1058" s="83"/>
      <c r="G1058" s="83"/>
      <c r="H1058" s="83"/>
      <c r="I1058" s="74"/>
    </row>
    <row r="1059" spans="1:9" x14ac:dyDescent="0.25">
      <c r="A1059"/>
      <c r="B1059"/>
      <c r="C1059" s="83"/>
      <c r="D1059" s="83"/>
      <c r="E1059" s="83"/>
      <c r="F1059" s="83"/>
      <c r="G1059" s="83"/>
      <c r="H1059" s="83"/>
      <c r="I1059" s="74"/>
    </row>
    <row r="1060" spans="1:9" x14ac:dyDescent="0.25">
      <c r="A1060"/>
      <c r="B1060"/>
      <c r="C1060" s="83"/>
      <c r="D1060" s="83"/>
      <c r="E1060" s="83"/>
      <c r="F1060" s="83"/>
      <c r="G1060" s="83"/>
      <c r="H1060" s="83"/>
      <c r="I1060" s="74"/>
    </row>
    <row r="1061" spans="1:9" x14ac:dyDescent="0.25">
      <c r="A1061"/>
      <c r="B1061"/>
      <c r="C1061" s="83"/>
      <c r="D1061" s="83"/>
      <c r="E1061" s="83"/>
      <c r="F1061" s="83"/>
      <c r="G1061" s="83"/>
      <c r="H1061" s="83"/>
      <c r="I1061" s="74"/>
    </row>
    <row r="1062" spans="1:9" x14ac:dyDescent="0.25">
      <c r="A1062"/>
      <c r="B1062"/>
      <c r="C1062" s="83"/>
      <c r="D1062" s="83"/>
      <c r="E1062" s="83"/>
      <c r="F1062" s="83"/>
      <c r="G1062" s="83"/>
      <c r="H1062" s="83"/>
      <c r="I1062" s="74"/>
    </row>
    <row r="1063" spans="1:9" x14ac:dyDescent="0.25">
      <c r="A1063"/>
      <c r="B1063"/>
      <c r="C1063" s="83"/>
      <c r="D1063" s="83"/>
      <c r="E1063" s="83"/>
      <c r="F1063" s="83"/>
      <c r="G1063" s="83"/>
      <c r="H1063" s="83"/>
      <c r="I1063" s="74"/>
    </row>
    <row r="1064" spans="1:9" x14ac:dyDescent="0.25">
      <c r="A1064"/>
      <c r="B1064"/>
      <c r="C1064" s="83"/>
      <c r="D1064" s="83"/>
      <c r="E1064" s="83"/>
      <c r="F1064" s="83"/>
      <c r="G1064" s="83"/>
      <c r="H1064" s="83"/>
      <c r="I1064" s="74"/>
    </row>
    <row r="1065" spans="1:9" x14ac:dyDescent="0.25">
      <c r="A1065"/>
      <c r="B1065"/>
      <c r="C1065" s="83"/>
      <c r="D1065" s="83"/>
      <c r="E1065" s="83"/>
      <c r="F1065" s="83"/>
      <c r="G1065" s="83"/>
      <c r="H1065" s="83"/>
      <c r="I1065" s="74"/>
    </row>
    <row r="1066" spans="1:9" x14ac:dyDescent="0.25">
      <c r="A1066"/>
      <c r="B1066"/>
      <c r="C1066" s="83"/>
      <c r="D1066" s="83"/>
      <c r="E1066" s="83"/>
      <c r="F1066" s="83"/>
      <c r="G1066" s="83"/>
      <c r="H1066" s="83"/>
      <c r="I1066" s="74"/>
    </row>
    <row r="1067" spans="1:9" x14ac:dyDescent="0.25">
      <c r="A1067"/>
      <c r="B1067"/>
      <c r="C1067" s="83"/>
      <c r="D1067" s="83"/>
      <c r="E1067" s="83"/>
      <c r="F1067" s="83"/>
      <c r="G1067" s="83"/>
      <c r="H1067" s="83"/>
      <c r="I1067" s="74"/>
    </row>
    <row r="1068" spans="1:9" x14ac:dyDescent="0.25">
      <c r="A1068"/>
      <c r="B1068"/>
      <c r="C1068" s="83"/>
      <c r="D1068" s="83"/>
      <c r="E1068" s="83"/>
      <c r="F1068" s="83"/>
      <c r="G1068" s="83"/>
      <c r="H1068" s="83"/>
      <c r="I1068" s="74"/>
    </row>
    <row r="1069" spans="1:9" x14ac:dyDescent="0.25">
      <c r="A1069"/>
      <c r="B1069"/>
      <c r="C1069" s="83"/>
      <c r="D1069" s="83"/>
      <c r="E1069" s="83"/>
      <c r="F1069" s="83"/>
      <c r="G1069" s="83"/>
      <c r="H1069" s="83"/>
      <c r="I1069" s="74"/>
    </row>
    <row r="1070" spans="1:9" x14ac:dyDescent="0.25">
      <c r="A1070"/>
      <c r="B1070"/>
      <c r="C1070" s="83"/>
      <c r="D1070" s="83"/>
      <c r="E1070" s="83"/>
      <c r="F1070" s="83"/>
      <c r="G1070" s="83"/>
      <c r="H1070" s="83"/>
      <c r="I1070" s="74"/>
    </row>
    <row r="1071" spans="1:9" x14ac:dyDescent="0.25">
      <c r="A1071"/>
      <c r="B1071"/>
      <c r="C1071" s="83"/>
      <c r="D1071" s="83"/>
      <c r="E1071" s="83"/>
      <c r="F1071" s="83"/>
      <c r="G1071" s="83"/>
      <c r="H1071" s="83"/>
      <c r="I1071" s="74"/>
    </row>
    <row r="1072" spans="1:9" x14ac:dyDescent="0.25">
      <c r="A1072"/>
      <c r="B1072"/>
      <c r="C1072" s="83"/>
      <c r="D1072" s="83"/>
      <c r="E1072" s="83"/>
      <c r="F1072" s="83"/>
      <c r="G1072" s="83"/>
      <c r="H1072" s="83"/>
      <c r="I1072" s="74"/>
    </row>
    <row r="1073" spans="1:9" x14ac:dyDescent="0.25">
      <c r="A1073"/>
      <c r="B1073"/>
      <c r="C1073" s="83"/>
      <c r="D1073" s="83"/>
      <c r="E1073" s="83"/>
      <c r="F1073" s="83"/>
      <c r="G1073" s="83"/>
      <c r="H1073" s="83"/>
      <c r="I1073" s="74"/>
    </row>
    <row r="1074" spans="1:9" x14ac:dyDescent="0.25">
      <c r="A1074"/>
      <c r="B1074"/>
      <c r="C1074" s="83"/>
      <c r="D1074" s="83"/>
      <c r="E1074" s="83"/>
      <c r="F1074" s="83"/>
      <c r="G1074" s="83"/>
      <c r="H1074" s="83"/>
      <c r="I1074" s="74"/>
    </row>
    <row r="1075" spans="1:9" x14ac:dyDescent="0.25">
      <c r="A1075"/>
      <c r="B1075"/>
      <c r="C1075" s="83"/>
      <c r="D1075" s="83"/>
      <c r="E1075" s="83"/>
      <c r="F1075" s="83"/>
      <c r="G1075" s="83"/>
      <c r="H1075" s="83"/>
      <c r="I1075" s="74"/>
    </row>
    <row r="1076" spans="1:9" x14ac:dyDescent="0.25">
      <c r="A1076"/>
      <c r="B1076"/>
      <c r="C1076" s="83"/>
      <c r="D1076" s="83"/>
      <c r="E1076" s="83"/>
      <c r="F1076" s="83"/>
      <c r="G1076" s="83"/>
      <c r="H1076" s="83"/>
      <c r="I1076" s="74"/>
    </row>
    <row r="1077" spans="1:9" x14ac:dyDescent="0.25">
      <c r="A1077"/>
      <c r="B1077"/>
      <c r="C1077" s="83"/>
      <c r="D1077" s="83"/>
      <c r="E1077" s="83"/>
      <c r="F1077" s="83"/>
      <c r="G1077" s="83"/>
      <c r="H1077" s="83"/>
      <c r="I1077" s="74"/>
    </row>
    <row r="1078" spans="1:9" x14ac:dyDescent="0.25">
      <c r="A1078"/>
      <c r="B1078"/>
      <c r="C1078" s="83"/>
      <c r="D1078" s="83"/>
      <c r="E1078" s="83"/>
      <c r="F1078" s="83"/>
      <c r="G1078" s="83"/>
      <c r="H1078" s="83"/>
      <c r="I1078" s="74"/>
    </row>
    <row r="1079" spans="1:9" x14ac:dyDescent="0.25">
      <c r="A1079"/>
      <c r="B1079"/>
      <c r="C1079" s="83"/>
      <c r="D1079" s="83"/>
      <c r="E1079" s="83"/>
      <c r="F1079" s="83"/>
      <c r="G1079" s="83"/>
      <c r="H1079" s="83"/>
      <c r="I1079" s="74"/>
    </row>
    <row r="1080" spans="1:9" x14ac:dyDescent="0.25">
      <c r="A1080"/>
      <c r="B1080"/>
      <c r="C1080" s="83"/>
      <c r="D1080" s="83"/>
      <c r="E1080" s="83"/>
      <c r="F1080" s="83"/>
      <c r="G1080" s="83"/>
      <c r="H1080" s="83"/>
      <c r="I1080" s="74"/>
    </row>
    <row r="1081" spans="1:9" x14ac:dyDescent="0.25">
      <c r="A1081"/>
      <c r="B1081"/>
      <c r="C1081" s="83"/>
      <c r="D1081" s="83"/>
      <c r="E1081" s="83"/>
      <c r="F1081" s="83"/>
      <c r="G1081" s="83"/>
      <c r="H1081" s="83"/>
      <c r="I1081" s="74"/>
    </row>
    <row r="1082" spans="1:9" x14ac:dyDescent="0.25">
      <c r="A1082"/>
      <c r="B1082"/>
      <c r="C1082" s="83"/>
      <c r="D1082" s="83"/>
      <c r="E1082" s="83"/>
      <c r="F1082" s="83"/>
      <c r="G1082" s="83"/>
      <c r="H1082" s="83"/>
      <c r="I1082" s="74"/>
    </row>
    <row r="1083" spans="1:9" x14ac:dyDescent="0.25">
      <c r="A1083"/>
      <c r="B1083"/>
      <c r="C1083" s="83"/>
      <c r="D1083" s="83"/>
      <c r="E1083" s="83"/>
      <c r="F1083" s="83"/>
      <c r="G1083" s="83"/>
      <c r="H1083" s="83"/>
      <c r="I1083" s="74"/>
    </row>
    <row r="1084" spans="1:9" x14ac:dyDescent="0.25">
      <c r="A1084"/>
      <c r="B1084"/>
      <c r="C1084" s="83"/>
      <c r="D1084" s="83"/>
      <c r="E1084" s="83"/>
      <c r="F1084" s="83"/>
      <c r="G1084" s="83"/>
      <c r="H1084" s="83"/>
      <c r="I1084" s="74"/>
    </row>
    <row r="1085" spans="1:9" x14ac:dyDescent="0.25">
      <c r="A1085"/>
      <c r="B1085"/>
      <c r="C1085" s="83"/>
      <c r="D1085" s="83"/>
      <c r="E1085" s="83"/>
      <c r="F1085" s="83"/>
      <c r="G1085" s="83"/>
      <c r="H1085" s="83"/>
      <c r="I1085" s="74"/>
    </row>
    <row r="1086" spans="1:9" x14ac:dyDescent="0.25">
      <c r="A1086"/>
      <c r="B1086"/>
      <c r="C1086" s="83"/>
      <c r="D1086" s="83"/>
      <c r="E1086" s="83"/>
      <c r="F1086" s="83"/>
      <c r="G1086" s="83"/>
      <c r="H1086" s="83"/>
      <c r="I1086" s="74"/>
    </row>
    <row r="1087" spans="1:9" x14ac:dyDescent="0.25">
      <c r="A1087"/>
      <c r="B1087"/>
      <c r="C1087" s="83"/>
      <c r="D1087" s="83"/>
      <c r="E1087" s="83"/>
      <c r="F1087" s="83"/>
      <c r="G1087" s="83"/>
      <c r="H1087" s="83"/>
      <c r="I1087" s="74"/>
    </row>
    <row r="1088" spans="1:9" x14ac:dyDescent="0.25">
      <c r="A1088"/>
      <c r="B1088"/>
      <c r="C1088" s="83"/>
      <c r="D1088" s="83"/>
      <c r="E1088" s="83"/>
      <c r="F1088" s="83"/>
      <c r="G1088" s="83"/>
      <c r="H1088" s="83"/>
      <c r="I1088" s="74"/>
    </row>
    <row r="1089" spans="1:9" x14ac:dyDescent="0.25">
      <c r="A1089"/>
      <c r="B1089"/>
      <c r="C1089" s="83"/>
      <c r="D1089" s="83"/>
      <c r="E1089" s="83"/>
      <c r="F1089" s="83"/>
      <c r="G1089" s="83"/>
      <c r="H1089" s="83"/>
      <c r="I1089" s="74"/>
    </row>
    <row r="1090" spans="1:9" x14ac:dyDescent="0.25">
      <c r="A1090"/>
      <c r="B1090"/>
      <c r="C1090" s="83"/>
      <c r="D1090" s="83"/>
      <c r="E1090" s="83"/>
      <c r="F1090" s="83"/>
      <c r="G1090" s="83"/>
      <c r="H1090" s="83"/>
      <c r="I1090" s="74"/>
    </row>
    <row r="1091" spans="1:9" x14ac:dyDescent="0.25">
      <c r="A1091"/>
      <c r="B1091"/>
      <c r="C1091" s="83"/>
      <c r="D1091" s="83"/>
      <c r="E1091" s="83"/>
      <c r="F1091" s="83"/>
      <c r="G1091" s="83"/>
      <c r="H1091" s="83"/>
      <c r="I1091" s="74"/>
    </row>
    <row r="1092" spans="1:9" x14ac:dyDescent="0.25">
      <c r="A1092"/>
      <c r="B1092"/>
      <c r="C1092" s="83"/>
      <c r="D1092" s="83"/>
      <c r="E1092" s="83"/>
      <c r="F1092" s="83"/>
      <c r="G1092" s="83"/>
      <c r="H1092" s="83"/>
      <c r="I1092" s="74"/>
    </row>
    <row r="1093" spans="1:9" x14ac:dyDescent="0.25">
      <c r="A1093"/>
      <c r="B1093"/>
      <c r="C1093" s="83"/>
      <c r="D1093" s="83"/>
      <c r="E1093" s="83"/>
      <c r="F1093" s="83"/>
      <c r="G1093" s="83"/>
      <c r="H1093" s="83"/>
      <c r="I1093" s="74"/>
    </row>
    <row r="1094" spans="1:9" x14ac:dyDescent="0.25">
      <c r="A1094"/>
      <c r="B1094"/>
      <c r="C1094" s="83"/>
      <c r="D1094" s="83"/>
      <c r="E1094" s="83"/>
      <c r="F1094" s="83"/>
      <c r="G1094" s="83"/>
      <c r="H1094" s="83"/>
      <c r="I1094" s="74"/>
    </row>
    <row r="1095" spans="1:9" x14ac:dyDescent="0.25">
      <c r="A1095"/>
      <c r="B1095"/>
      <c r="C1095" s="83"/>
      <c r="D1095" s="83"/>
      <c r="E1095" s="83"/>
      <c r="F1095" s="83"/>
      <c r="G1095" s="83"/>
      <c r="H1095" s="83"/>
      <c r="I1095" s="74"/>
    </row>
    <row r="1096" spans="1:9" x14ac:dyDescent="0.25">
      <c r="A1096"/>
      <c r="B1096"/>
      <c r="C1096" s="83"/>
      <c r="D1096" s="83"/>
      <c r="E1096" s="83"/>
      <c r="F1096" s="83"/>
      <c r="G1096" s="83"/>
      <c r="H1096" s="83"/>
      <c r="I1096" s="74"/>
    </row>
    <row r="1097" spans="1:9" x14ac:dyDescent="0.25">
      <c r="A1097"/>
      <c r="B1097"/>
      <c r="C1097" s="83"/>
      <c r="D1097" s="83"/>
      <c r="E1097" s="83"/>
      <c r="F1097" s="83"/>
      <c r="G1097" s="83"/>
      <c r="H1097" s="83"/>
      <c r="I1097" s="74"/>
    </row>
    <row r="1098" spans="1:9" x14ac:dyDescent="0.25">
      <c r="A1098"/>
      <c r="B1098"/>
      <c r="C1098" s="83"/>
      <c r="D1098" s="83"/>
      <c r="E1098" s="83"/>
      <c r="F1098" s="83"/>
      <c r="G1098" s="83"/>
      <c r="H1098" s="83"/>
      <c r="I1098" s="74"/>
    </row>
    <row r="1099" spans="1:9" x14ac:dyDescent="0.25">
      <c r="A1099"/>
      <c r="B1099"/>
      <c r="C1099" s="83"/>
      <c r="D1099" s="83"/>
      <c r="E1099" s="83"/>
      <c r="F1099" s="83"/>
      <c r="G1099" s="83"/>
      <c r="H1099" s="83"/>
      <c r="I1099" s="74"/>
    </row>
    <row r="1100" spans="1:9" x14ac:dyDescent="0.25">
      <c r="A1100"/>
      <c r="B1100"/>
      <c r="C1100" s="83"/>
      <c r="D1100" s="83"/>
      <c r="E1100" s="83"/>
      <c r="F1100" s="83"/>
      <c r="G1100" s="83"/>
      <c r="H1100" s="83"/>
      <c r="I1100" s="74"/>
    </row>
    <row r="1101" spans="1:9" x14ac:dyDescent="0.25">
      <c r="A1101"/>
      <c r="B1101"/>
      <c r="C1101" s="83"/>
      <c r="D1101" s="83"/>
      <c r="E1101" s="83"/>
      <c r="F1101" s="83"/>
      <c r="G1101" s="83"/>
      <c r="H1101" s="83"/>
      <c r="I1101" s="74"/>
    </row>
    <row r="1102" spans="1:9" x14ac:dyDescent="0.25">
      <c r="A1102"/>
      <c r="B1102"/>
      <c r="C1102" s="83"/>
      <c r="D1102" s="83"/>
      <c r="E1102" s="83"/>
      <c r="F1102" s="83"/>
      <c r="G1102" s="83"/>
      <c r="H1102" s="83"/>
      <c r="I1102" s="74"/>
    </row>
    <row r="1103" spans="1:9" x14ac:dyDescent="0.25">
      <c r="A1103"/>
      <c r="B1103"/>
      <c r="C1103" s="83"/>
      <c r="D1103" s="83"/>
      <c r="E1103" s="83"/>
      <c r="F1103" s="83"/>
      <c r="G1103" s="83"/>
      <c r="H1103" s="83"/>
      <c r="I1103" s="74"/>
    </row>
    <row r="1104" spans="1:9" x14ac:dyDescent="0.25">
      <c r="A1104"/>
      <c r="B1104"/>
      <c r="C1104" s="83"/>
      <c r="D1104" s="83"/>
      <c r="E1104" s="83"/>
      <c r="F1104" s="83"/>
      <c r="G1104" s="83"/>
      <c r="H1104" s="83"/>
      <c r="I1104" s="74"/>
    </row>
    <row r="1105" spans="1:9" x14ac:dyDescent="0.25">
      <c r="A1105"/>
      <c r="B1105"/>
      <c r="C1105" s="83"/>
      <c r="D1105" s="83"/>
      <c r="E1105" s="83"/>
      <c r="F1105" s="83"/>
      <c r="G1105" s="83"/>
      <c r="H1105" s="83"/>
      <c r="I1105" s="74"/>
    </row>
    <row r="1106" spans="1:9" x14ac:dyDescent="0.25">
      <c r="A1106"/>
      <c r="B1106"/>
      <c r="C1106" s="83"/>
      <c r="D1106" s="83"/>
      <c r="E1106" s="83"/>
      <c r="F1106" s="83"/>
      <c r="G1106" s="83"/>
      <c r="H1106" s="83"/>
      <c r="I1106" s="74"/>
    </row>
    <row r="1107" spans="1:9" x14ac:dyDescent="0.25">
      <c r="A1107"/>
      <c r="B1107"/>
      <c r="C1107" s="83"/>
      <c r="D1107" s="83"/>
      <c r="E1107" s="83"/>
      <c r="F1107" s="83"/>
      <c r="G1107" s="83"/>
      <c r="H1107" s="83"/>
      <c r="I1107" s="74"/>
    </row>
    <row r="1108" spans="1:9" x14ac:dyDescent="0.25">
      <c r="A1108"/>
      <c r="B1108"/>
      <c r="C1108" s="83"/>
      <c r="D1108" s="83"/>
      <c r="E1108" s="83"/>
      <c r="F1108" s="83"/>
      <c r="G1108" s="83"/>
      <c r="H1108" s="83"/>
      <c r="I1108" s="74"/>
    </row>
    <row r="1109" spans="1:9" x14ac:dyDescent="0.25">
      <c r="A1109"/>
      <c r="B1109"/>
      <c r="C1109" s="83"/>
      <c r="D1109" s="83"/>
      <c r="E1109" s="83"/>
      <c r="F1109" s="83"/>
      <c r="G1109" s="83"/>
      <c r="H1109" s="83"/>
      <c r="I1109" s="74"/>
    </row>
    <row r="1110" spans="1:9" x14ac:dyDescent="0.25">
      <c r="A1110"/>
      <c r="B1110"/>
      <c r="C1110" s="83"/>
      <c r="D1110" s="83"/>
      <c r="E1110" s="83"/>
      <c r="F1110" s="83"/>
      <c r="G1110" s="83"/>
      <c r="H1110" s="83"/>
      <c r="I1110" s="74"/>
    </row>
    <row r="1111" spans="1:9" x14ac:dyDescent="0.25">
      <c r="A1111"/>
      <c r="B1111"/>
      <c r="C1111" s="83"/>
      <c r="D1111" s="83"/>
      <c r="E1111" s="83"/>
      <c r="F1111" s="83"/>
      <c r="G1111" s="83"/>
      <c r="H1111" s="83"/>
      <c r="I1111" s="74"/>
    </row>
    <row r="1112" spans="1:9" x14ac:dyDescent="0.25">
      <c r="A1112"/>
      <c r="B1112"/>
      <c r="C1112" s="83"/>
      <c r="D1112" s="83"/>
      <c r="E1112" s="83"/>
      <c r="F1112" s="83"/>
      <c r="G1112" s="83"/>
      <c r="H1112" s="83"/>
      <c r="I1112" s="74"/>
    </row>
    <row r="1113" spans="1:9" x14ac:dyDescent="0.25">
      <c r="A1113"/>
      <c r="B1113"/>
      <c r="C1113" s="83"/>
      <c r="D1113" s="83"/>
      <c r="E1113" s="83"/>
      <c r="F1113" s="83"/>
      <c r="G1113" s="83"/>
      <c r="H1113" s="83"/>
      <c r="I1113" s="74"/>
    </row>
    <row r="1114" spans="1:9" x14ac:dyDescent="0.25">
      <c r="A1114"/>
      <c r="B1114"/>
      <c r="C1114" s="83"/>
      <c r="D1114" s="83"/>
      <c r="E1114" s="83"/>
      <c r="F1114" s="83"/>
      <c r="G1114" s="83"/>
      <c r="H1114" s="83"/>
      <c r="I1114" s="74"/>
    </row>
    <row r="1115" spans="1:9" x14ac:dyDescent="0.25">
      <c r="A1115"/>
      <c r="B1115"/>
      <c r="C1115" s="83"/>
      <c r="D1115" s="83"/>
      <c r="E1115" s="83"/>
      <c r="F1115" s="83"/>
      <c r="G1115" s="83"/>
      <c r="H1115" s="83"/>
      <c r="I1115" s="74"/>
    </row>
    <row r="1116" spans="1:9" x14ac:dyDescent="0.25">
      <c r="A1116"/>
      <c r="B1116"/>
      <c r="C1116" s="83"/>
      <c r="D1116" s="83"/>
      <c r="E1116" s="83"/>
      <c r="F1116" s="83"/>
      <c r="G1116" s="83"/>
      <c r="H1116" s="83"/>
      <c r="I1116" s="74"/>
    </row>
    <row r="1117" spans="1:9" x14ac:dyDescent="0.25">
      <c r="A1117"/>
      <c r="B1117"/>
      <c r="C1117" s="83"/>
      <c r="D1117" s="83"/>
      <c r="E1117" s="83"/>
      <c r="F1117" s="83"/>
      <c r="G1117" s="83"/>
      <c r="H1117" s="83"/>
      <c r="I1117" s="74"/>
    </row>
    <row r="1118" spans="1:9" x14ac:dyDescent="0.25">
      <c r="A1118"/>
      <c r="B1118"/>
      <c r="C1118" s="83"/>
      <c r="D1118" s="83"/>
      <c r="E1118" s="83"/>
      <c r="F1118" s="83"/>
      <c r="G1118" s="83"/>
      <c r="H1118" s="83"/>
      <c r="I1118" s="74"/>
    </row>
    <row r="1119" spans="1:9" x14ac:dyDescent="0.25">
      <c r="A1119"/>
      <c r="B1119"/>
      <c r="C1119" s="83"/>
      <c r="D1119" s="83"/>
      <c r="E1119" s="83"/>
      <c r="F1119" s="83"/>
      <c r="G1119" s="83"/>
      <c r="H1119" s="83"/>
      <c r="I1119" s="74"/>
    </row>
    <row r="1120" spans="1:9" x14ac:dyDescent="0.25">
      <c r="A1120"/>
      <c r="B1120"/>
      <c r="C1120" s="83"/>
      <c r="D1120" s="83"/>
      <c r="E1120" s="83"/>
      <c r="F1120" s="83"/>
      <c r="G1120" s="83"/>
      <c r="H1120" s="83"/>
      <c r="I1120" s="74"/>
    </row>
    <row r="1121" spans="1:9" x14ac:dyDescent="0.25">
      <c r="A1121"/>
      <c r="B1121"/>
      <c r="C1121" s="83"/>
      <c r="D1121" s="83"/>
      <c r="E1121" s="83"/>
      <c r="F1121" s="83"/>
      <c r="G1121" s="83"/>
      <c r="H1121" s="83"/>
      <c r="I1121" s="74"/>
    </row>
    <row r="1122" spans="1:9" x14ac:dyDescent="0.25">
      <c r="A1122"/>
      <c r="B1122"/>
      <c r="C1122" s="83"/>
      <c r="D1122" s="83"/>
      <c r="E1122" s="83"/>
      <c r="F1122" s="83"/>
      <c r="G1122" s="83"/>
      <c r="H1122" s="83"/>
      <c r="I1122" s="74"/>
    </row>
    <row r="1123" spans="1:9" x14ac:dyDescent="0.25">
      <c r="A1123"/>
      <c r="B1123"/>
      <c r="C1123" s="83"/>
      <c r="D1123" s="83"/>
      <c r="E1123" s="83"/>
      <c r="F1123" s="83"/>
      <c r="G1123" s="83"/>
      <c r="H1123" s="83"/>
      <c r="I1123" s="74"/>
    </row>
    <row r="1124" spans="1:9" x14ac:dyDescent="0.25">
      <c r="A1124"/>
      <c r="B1124"/>
      <c r="C1124" s="83"/>
      <c r="D1124" s="83"/>
      <c r="E1124" s="83"/>
      <c r="F1124" s="83"/>
      <c r="G1124" s="83"/>
      <c r="H1124" s="83"/>
      <c r="I1124" s="74"/>
    </row>
    <row r="1125" spans="1:9" x14ac:dyDescent="0.25">
      <c r="A1125"/>
      <c r="B1125"/>
      <c r="C1125" s="83"/>
      <c r="D1125" s="83"/>
      <c r="E1125" s="83"/>
      <c r="F1125" s="83"/>
      <c r="G1125" s="83"/>
      <c r="H1125" s="83"/>
      <c r="I1125" s="74"/>
    </row>
    <row r="1126" spans="1:9" x14ac:dyDescent="0.25">
      <c r="A1126"/>
      <c r="B1126"/>
      <c r="C1126" s="83"/>
      <c r="D1126" s="83"/>
      <c r="E1126" s="83"/>
      <c r="F1126" s="83"/>
      <c r="G1126" s="83"/>
      <c r="H1126" s="83"/>
      <c r="I1126" s="74"/>
    </row>
    <row r="1127" spans="1:9" x14ac:dyDescent="0.25">
      <c r="A1127"/>
      <c r="B1127"/>
      <c r="C1127" s="83"/>
      <c r="D1127" s="83"/>
      <c r="E1127" s="83"/>
      <c r="F1127" s="83"/>
      <c r="G1127" s="83"/>
      <c r="H1127" s="83"/>
      <c r="I1127" s="74"/>
    </row>
    <row r="1128" spans="1:9" x14ac:dyDescent="0.25">
      <c r="A1128"/>
      <c r="B1128"/>
      <c r="C1128" s="83"/>
      <c r="D1128" s="83"/>
      <c r="E1128" s="83"/>
      <c r="F1128" s="83"/>
      <c r="G1128" s="83"/>
      <c r="H1128" s="83"/>
      <c r="I1128" s="74"/>
    </row>
    <row r="1129" spans="1:9" x14ac:dyDescent="0.25">
      <c r="A1129"/>
      <c r="B1129"/>
      <c r="C1129" s="83"/>
      <c r="D1129" s="83"/>
      <c r="E1129" s="83"/>
      <c r="F1129" s="83"/>
      <c r="G1129" s="83"/>
      <c r="H1129" s="83"/>
      <c r="I1129" s="74"/>
    </row>
    <row r="1130" spans="1:9" x14ac:dyDescent="0.25">
      <c r="A1130"/>
      <c r="B1130"/>
      <c r="C1130" s="83"/>
      <c r="D1130" s="83"/>
      <c r="E1130" s="83"/>
      <c r="F1130" s="83"/>
      <c r="G1130" s="83"/>
      <c r="H1130" s="83"/>
      <c r="I1130" s="74"/>
    </row>
    <row r="1131" spans="1:9" x14ac:dyDescent="0.25">
      <c r="A1131"/>
      <c r="B1131"/>
      <c r="C1131" s="83"/>
      <c r="D1131" s="83"/>
      <c r="E1131" s="83"/>
      <c r="F1131" s="83"/>
      <c r="G1131" s="83"/>
      <c r="H1131" s="83"/>
      <c r="I1131" s="74"/>
    </row>
    <row r="1132" spans="1:9" x14ac:dyDescent="0.25">
      <c r="A1132"/>
      <c r="B1132"/>
      <c r="C1132" s="83"/>
      <c r="D1132" s="83"/>
      <c r="E1132" s="83"/>
      <c r="F1132" s="83"/>
      <c r="G1132" s="83"/>
      <c r="H1132" s="83"/>
      <c r="I1132" s="74"/>
    </row>
    <row r="1133" spans="1:9" x14ac:dyDescent="0.25">
      <c r="A1133"/>
      <c r="B1133"/>
      <c r="C1133" s="83"/>
      <c r="D1133" s="83"/>
      <c r="E1133" s="83"/>
      <c r="F1133" s="83"/>
      <c r="G1133" s="83"/>
      <c r="H1133" s="83"/>
      <c r="I1133" s="74"/>
    </row>
    <row r="1134" spans="1:9" x14ac:dyDescent="0.25">
      <c r="A1134"/>
      <c r="B1134"/>
      <c r="C1134" s="83"/>
      <c r="D1134" s="83"/>
      <c r="E1134" s="83"/>
      <c r="F1134" s="83"/>
      <c r="G1134" s="83"/>
      <c r="H1134" s="83"/>
      <c r="I1134" s="74"/>
    </row>
    <row r="1135" spans="1:9" x14ac:dyDescent="0.25">
      <c r="A1135"/>
      <c r="B1135"/>
      <c r="C1135" s="83"/>
      <c r="D1135" s="83"/>
      <c r="E1135" s="83"/>
      <c r="F1135" s="83"/>
      <c r="G1135" s="83"/>
      <c r="H1135" s="83"/>
      <c r="I1135" s="74"/>
    </row>
    <row r="1136" spans="1:9" x14ac:dyDescent="0.25">
      <c r="A1136"/>
      <c r="B1136"/>
      <c r="C1136" s="83"/>
      <c r="D1136" s="83"/>
      <c r="E1136" s="83"/>
      <c r="F1136" s="83"/>
      <c r="G1136" s="83"/>
      <c r="H1136" s="83"/>
      <c r="I1136" s="74"/>
    </row>
    <row r="1137" spans="1:9" x14ac:dyDescent="0.25">
      <c r="A1137"/>
      <c r="B1137"/>
      <c r="C1137" s="83"/>
      <c r="D1137" s="83"/>
      <c r="E1137" s="83"/>
      <c r="F1137" s="83"/>
      <c r="G1137" s="83"/>
      <c r="H1137" s="83"/>
      <c r="I1137" s="74"/>
    </row>
    <row r="1138" spans="1:9" x14ac:dyDescent="0.25">
      <c r="A1138"/>
      <c r="B1138"/>
      <c r="C1138" s="83"/>
      <c r="D1138" s="83"/>
      <c r="E1138" s="83"/>
      <c r="F1138" s="83"/>
      <c r="G1138" s="83"/>
      <c r="H1138" s="83"/>
      <c r="I1138" s="74"/>
    </row>
    <row r="1139" spans="1:9" x14ac:dyDescent="0.25">
      <c r="A1139"/>
      <c r="B1139"/>
      <c r="C1139" s="83"/>
      <c r="D1139" s="83"/>
      <c r="E1139" s="83"/>
      <c r="F1139" s="83"/>
      <c r="G1139" s="83"/>
      <c r="H1139" s="83"/>
      <c r="I1139" s="74"/>
    </row>
    <row r="1140" spans="1:9" x14ac:dyDescent="0.25">
      <c r="A1140"/>
      <c r="B1140"/>
      <c r="C1140" s="83"/>
      <c r="D1140" s="83"/>
      <c r="E1140" s="83"/>
      <c r="F1140" s="83"/>
      <c r="G1140" s="83"/>
      <c r="H1140" s="83"/>
      <c r="I1140" s="74"/>
    </row>
    <row r="1141" spans="1:9" x14ac:dyDescent="0.25">
      <c r="A1141"/>
      <c r="B1141"/>
      <c r="C1141" s="83"/>
      <c r="D1141" s="83"/>
      <c r="E1141" s="83"/>
      <c r="F1141" s="83"/>
      <c r="G1141" s="83"/>
      <c r="H1141" s="83"/>
      <c r="I1141" s="74"/>
    </row>
    <row r="1142" spans="1:9" x14ac:dyDescent="0.25">
      <c r="A1142"/>
      <c r="B1142"/>
      <c r="C1142" s="83"/>
      <c r="D1142" s="83"/>
      <c r="E1142" s="83"/>
      <c r="F1142" s="83"/>
      <c r="G1142" s="83"/>
      <c r="H1142" s="83"/>
      <c r="I1142" s="74"/>
    </row>
    <row r="1143" spans="1:9" x14ac:dyDescent="0.25">
      <c r="A1143"/>
      <c r="B1143"/>
      <c r="C1143" s="83"/>
      <c r="D1143" s="83"/>
      <c r="E1143" s="83"/>
      <c r="F1143" s="83"/>
      <c r="G1143" s="83"/>
      <c r="H1143" s="83"/>
      <c r="I1143" s="74"/>
    </row>
    <row r="1144" spans="1:9" x14ac:dyDescent="0.25">
      <c r="A1144"/>
      <c r="B1144"/>
      <c r="C1144" s="83"/>
      <c r="D1144" s="83"/>
      <c r="E1144" s="83"/>
      <c r="F1144" s="83"/>
      <c r="G1144" s="83"/>
      <c r="H1144" s="83"/>
      <c r="I1144" s="74"/>
    </row>
    <row r="1145" spans="1:9" x14ac:dyDescent="0.25">
      <c r="A1145"/>
      <c r="B1145"/>
      <c r="C1145" s="83"/>
      <c r="D1145" s="83"/>
      <c r="E1145" s="83"/>
      <c r="F1145" s="83"/>
      <c r="G1145" s="83"/>
      <c r="H1145" s="83"/>
      <c r="I1145" s="74"/>
    </row>
    <row r="1146" spans="1:9" x14ac:dyDescent="0.25">
      <c r="A1146"/>
      <c r="B1146"/>
      <c r="C1146" s="83"/>
      <c r="D1146" s="83"/>
      <c r="E1146" s="83"/>
      <c r="F1146" s="83"/>
      <c r="G1146" s="83"/>
      <c r="H1146" s="83"/>
      <c r="I1146" s="74"/>
    </row>
    <row r="1147" spans="1:9" x14ac:dyDescent="0.25">
      <c r="A1147"/>
      <c r="B1147"/>
      <c r="C1147" s="83"/>
      <c r="D1147" s="83"/>
      <c r="E1147" s="83"/>
      <c r="F1147" s="83"/>
      <c r="G1147" s="83"/>
      <c r="H1147" s="83"/>
      <c r="I1147" s="74"/>
    </row>
    <row r="1148" spans="1:9" x14ac:dyDescent="0.25">
      <c r="A1148"/>
      <c r="B1148"/>
      <c r="C1148" s="83"/>
      <c r="D1148" s="83"/>
      <c r="E1148" s="83"/>
      <c r="F1148" s="83"/>
      <c r="G1148" s="83"/>
      <c r="H1148" s="83"/>
      <c r="I1148" s="74"/>
    </row>
    <row r="1149" spans="1:9" x14ac:dyDescent="0.25">
      <c r="A1149"/>
      <c r="B1149"/>
      <c r="C1149" s="83"/>
      <c r="D1149" s="83"/>
      <c r="E1149" s="83"/>
      <c r="F1149" s="83"/>
      <c r="G1149" s="83"/>
      <c r="H1149" s="83"/>
      <c r="I1149" s="74"/>
    </row>
    <row r="1150" spans="1:9" x14ac:dyDescent="0.25">
      <c r="A1150"/>
      <c r="B1150"/>
      <c r="C1150" s="83"/>
      <c r="D1150" s="83"/>
      <c r="E1150" s="83"/>
      <c r="F1150" s="83"/>
      <c r="G1150" s="83"/>
      <c r="H1150" s="83"/>
      <c r="I1150" s="74"/>
    </row>
    <row r="1151" spans="1:9" x14ac:dyDescent="0.25">
      <c r="A1151"/>
      <c r="B1151"/>
      <c r="C1151" s="83"/>
      <c r="D1151" s="83"/>
      <c r="E1151" s="83"/>
      <c r="F1151" s="83"/>
      <c r="G1151" s="83"/>
      <c r="H1151" s="83"/>
      <c r="I1151" s="74"/>
    </row>
    <row r="1152" spans="1:9" x14ac:dyDescent="0.25">
      <c r="A1152"/>
      <c r="B1152"/>
      <c r="C1152" s="83"/>
      <c r="D1152" s="83"/>
      <c r="E1152" s="83"/>
      <c r="F1152" s="83"/>
      <c r="G1152" s="83"/>
      <c r="H1152" s="83"/>
      <c r="I1152" s="74"/>
    </row>
    <row r="1153" spans="1:9" x14ac:dyDescent="0.25">
      <c r="A1153"/>
      <c r="B1153"/>
      <c r="C1153" s="83"/>
      <c r="D1153" s="83"/>
      <c r="E1153" s="83"/>
      <c r="F1153" s="83"/>
      <c r="G1153" s="83"/>
      <c r="H1153" s="83"/>
      <c r="I1153" s="74"/>
    </row>
    <row r="1154" spans="1:9" x14ac:dyDescent="0.25">
      <c r="A1154"/>
      <c r="B1154"/>
      <c r="C1154" s="83"/>
      <c r="D1154" s="83"/>
      <c r="E1154" s="83"/>
      <c r="F1154" s="83"/>
      <c r="G1154" s="83"/>
      <c r="H1154" s="83"/>
      <c r="I1154" s="74"/>
    </row>
    <row r="1155" spans="1:9" x14ac:dyDescent="0.25">
      <c r="A1155"/>
      <c r="B1155"/>
      <c r="C1155" s="83"/>
      <c r="D1155" s="83"/>
      <c r="E1155" s="83"/>
      <c r="F1155" s="83"/>
      <c r="G1155" s="83"/>
      <c r="H1155" s="83"/>
      <c r="I1155" s="74"/>
    </row>
    <row r="1156" spans="1:9" x14ac:dyDescent="0.25">
      <c r="A1156"/>
      <c r="B1156"/>
      <c r="C1156" s="83"/>
      <c r="D1156" s="83"/>
      <c r="E1156" s="83"/>
      <c r="F1156" s="83"/>
      <c r="G1156" s="83"/>
      <c r="H1156" s="83"/>
      <c r="I1156" s="74"/>
    </row>
    <row r="1157" spans="1:9" x14ac:dyDescent="0.25">
      <c r="A1157"/>
      <c r="B1157"/>
      <c r="C1157" s="83"/>
      <c r="D1157" s="83"/>
      <c r="E1157" s="83"/>
      <c r="F1157" s="83"/>
      <c r="G1157" s="83"/>
      <c r="H1157" s="83"/>
      <c r="I1157" s="74"/>
    </row>
    <row r="1158" spans="1:9" x14ac:dyDescent="0.25">
      <c r="A1158"/>
      <c r="B1158"/>
      <c r="C1158" s="83"/>
      <c r="D1158" s="83"/>
      <c r="E1158" s="83"/>
      <c r="F1158" s="83"/>
      <c r="G1158" s="83"/>
      <c r="H1158" s="83"/>
      <c r="I1158" s="74"/>
    </row>
    <row r="1159" spans="1:9" x14ac:dyDescent="0.25">
      <c r="A1159"/>
      <c r="B1159"/>
      <c r="C1159" s="83"/>
      <c r="D1159" s="83"/>
      <c r="E1159" s="83"/>
      <c r="F1159" s="83"/>
      <c r="G1159" s="83"/>
      <c r="H1159" s="83"/>
      <c r="I1159" s="74"/>
    </row>
    <row r="1160" spans="1:9" x14ac:dyDescent="0.25">
      <c r="A1160"/>
      <c r="B1160"/>
      <c r="C1160" s="83"/>
      <c r="D1160" s="83"/>
      <c r="E1160" s="83"/>
      <c r="F1160" s="83"/>
      <c r="G1160" s="83"/>
      <c r="H1160" s="83"/>
      <c r="I1160" s="74"/>
    </row>
    <row r="1161" spans="1:9" x14ac:dyDescent="0.25">
      <c r="A1161"/>
      <c r="B1161"/>
      <c r="C1161" s="83"/>
      <c r="D1161" s="83"/>
      <c r="E1161" s="83"/>
      <c r="F1161" s="83"/>
      <c r="G1161" s="83"/>
      <c r="H1161" s="83"/>
      <c r="I1161" s="74"/>
    </row>
    <row r="1162" spans="1:9" x14ac:dyDescent="0.25">
      <c r="A1162"/>
      <c r="B1162"/>
      <c r="C1162" s="83"/>
      <c r="D1162" s="83"/>
      <c r="E1162" s="83"/>
      <c r="F1162" s="83"/>
      <c r="G1162" s="83"/>
      <c r="H1162" s="83"/>
      <c r="I1162" s="74"/>
    </row>
    <row r="1163" spans="1:9" x14ac:dyDescent="0.25">
      <c r="A1163"/>
      <c r="B1163"/>
      <c r="C1163" s="83"/>
      <c r="D1163" s="83"/>
      <c r="E1163" s="83"/>
      <c r="F1163" s="83"/>
      <c r="G1163" s="83"/>
      <c r="H1163" s="83"/>
      <c r="I1163" s="74"/>
    </row>
    <row r="1164" spans="1:9" x14ac:dyDescent="0.25">
      <c r="A1164"/>
      <c r="B1164"/>
      <c r="C1164" s="83"/>
      <c r="D1164" s="83"/>
      <c r="E1164" s="83"/>
      <c r="F1164" s="83"/>
      <c r="G1164" s="83"/>
      <c r="H1164" s="83"/>
      <c r="I1164" s="74"/>
    </row>
    <row r="1165" spans="1:9" x14ac:dyDescent="0.25">
      <c r="A1165"/>
      <c r="B1165"/>
      <c r="C1165" s="83"/>
      <c r="D1165" s="83"/>
      <c r="E1165" s="83"/>
      <c r="F1165" s="83"/>
      <c r="G1165" s="83"/>
      <c r="H1165" s="83"/>
      <c r="I1165" s="74"/>
    </row>
    <row r="1166" spans="1:9" x14ac:dyDescent="0.25">
      <c r="A1166"/>
      <c r="B1166"/>
      <c r="C1166" s="83"/>
      <c r="D1166" s="83"/>
      <c r="E1166" s="83"/>
      <c r="F1166" s="83"/>
      <c r="G1166" s="83"/>
      <c r="H1166" s="83"/>
      <c r="I1166" s="74"/>
    </row>
    <row r="1167" spans="1:9" x14ac:dyDescent="0.25">
      <c r="A1167"/>
      <c r="B1167"/>
      <c r="C1167" s="83"/>
      <c r="D1167" s="83"/>
      <c r="E1167" s="83"/>
      <c r="F1167" s="83"/>
      <c r="G1167" s="83"/>
      <c r="H1167" s="83"/>
      <c r="I1167" s="74"/>
    </row>
    <row r="1168" spans="1:9" x14ac:dyDescent="0.25">
      <c r="A1168"/>
      <c r="B1168"/>
      <c r="C1168" s="83"/>
      <c r="D1168" s="83"/>
      <c r="E1168" s="83"/>
      <c r="F1168" s="83"/>
      <c r="G1168" s="83"/>
      <c r="H1168" s="83"/>
      <c r="I1168" s="74"/>
    </row>
    <row r="1169" spans="1:9" x14ac:dyDescent="0.25">
      <c r="A1169"/>
      <c r="B1169"/>
      <c r="C1169" s="83"/>
      <c r="D1169" s="83"/>
      <c r="E1169" s="83"/>
      <c r="F1169" s="83"/>
      <c r="G1169" s="83"/>
      <c r="H1169" s="83"/>
      <c r="I1169" s="74"/>
    </row>
    <row r="1170" spans="1:9" x14ac:dyDescent="0.25">
      <c r="A1170"/>
      <c r="B1170"/>
      <c r="C1170" s="83"/>
      <c r="D1170" s="83"/>
      <c r="E1170" s="83"/>
      <c r="F1170" s="83"/>
      <c r="G1170" s="83"/>
      <c r="H1170" s="83"/>
      <c r="I1170" s="74"/>
    </row>
    <row r="1171" spans="1:9" x14ac:dyDescent="0.25">
      <c r="A1171"/>
      <c r="B1171"/>
      <c r="C1171" s="83"/>
      <c r="D1171" s="83"/>
      <c r="E1171" s="83"/>
      <c r="F1171" s="83"/>
      <c r="G1171" s="83"/>
      <c r="H1171" s="83"/>
      <c r="I1171" s="74"/>
    </row>
    <row r="1172" spans="1:9" x14ac:dyDescent="0.25">
      <c r="A1172"/>
      <c r="B1172"/>
      <c r="C1172" s="83"/>
      <c r="D1172" s="83"/>
      <c r="E1172" s="83"/>
      <c r="F1172" s="83"/>
      <c r="G1172" s="83"/>
      <c r="H1172" s="83"/>
      <c r="I1172" s="74"/>
    </row>
    <row r="1173" spans="1:9" x14ac:dyDescent="0.25">
      <c r="A1173"/>
      <c r="B1173"/>
      <c r="C1173" s="83"/>
      <c r="D1173" s="83"/>
      <c r="E1173" s="83"/>
      <c r="F1173" s="83"/>
      <c r="G1173" s="83"/>
      <c r="H1173" s="83"/>
      <c r="I1173" s="74"/>
    </row>
    <row r="1174" spans="1:9" x14ac:dyDescent="0.25">
      <c r="A1174"/>
      <c r="B1174"/>
      <c r="C1174" s="83"/>
      <c r="D1174" s="83"/>
      <c r="E1174" s="83"/>
      <c r="F1174" s="83"/>
      <c r="G1174" s="83"/>
      <c r="H1174" s="83"/>
      <c r="I1174" s="74"/>
    </row>
    <row r="1175" spans="1:9" x14ac:dyDescent="0.25">
      <c r="A1175"/>
      <c r="B1175"/>
      <c r="C1175" s="83"/>
      <c r="D1175" s="83"/>
      <c r="E1175" s="83"/>
      <c r="F1175" s="83"/>
      <c r="G1175" s="83"/>
      <c r="H1175" s="83"/>
      <c r="I1175" s="74"/>
    </row>
    <row r="1176" spans="1:9" x14ac:dyDescent="0.25">
      <c r="A1176"/>
      <c r="B1176"/>
      <c r="C1176" s="83"/>
      <c r="D1176" s="83"/>
      <c r="E1176" s="83"/>
      <c r="F1176" s="83"/>
      <c r="G1176" s="83"/>
      <c r="H1176" s="83"/>
      <c r="I1176" s="74"/>
    </row>
    <row r="1177" spans="1:9" x14ac:dyDescent="0.25">
      <c r="A1177"/>
      <c r="B1177"/>
      <c r="C1177" s="83"/>
      <c r="D1177" s="83"/>
      <c r="E1177" s="83"/>
      <c r="F1177" s="83"/>
      <c r="G1177" s="83"/>
      <c r="H1177" s="83"/>
      <c r="I1177" s="74"/>
    </row>
    <row r="1178" spans="1:9" x14ac:dyDescent="0.25">
      <c r="A1178"/>
      <c r="B1178"/>
      <c r="C1178" s="83"/>
      <c r="D1178" s="83"/>
      <c r="E1178" s="83"/>
      <c r="F1178" s="83"/>
      <c r="G1178" s="83"/>
      <c r="H1178" s="83"/>
      <c r="I1178" s="74"/>
    </row>
    <row r="1179" spans="1:9" x14ac:dyDescent="0.25">
      <c r="A1179"/>
      <c r="B1179"/>
      <c r="C1179" s="83"/>
      <c r="D1179" s="83"/>
      <c r="E1179" s="83"/>
      <c r="F1179" s="83"/>
      <c r="G1179" s="83"/>
      <c r="H1179" s="83"/>
      <c r="I1179" s="74"/>
    </row>
    <row r="1180" spans="1:9" x14ac:dyDescent="0.25">
      <c r="A1180"/>
      <c r="B1180"/>
      <c r="C1180" s="83"/>
      <c r="D1180" s="83"/>
      <c r="E1180" s="83"/>
      <c r="F1180" s="83"/>
      <c r="G1180" s="83"/>
      <c r="H1180" s="83"/>
      <c r="I1180" s="74"/>
    </row>
    <row r="1181" spans="1:9" x14ac:dyDescent="0.25">
      <c r="A1181"/>
      <c r="B1181"/>
      <c r="C1181" s="83"/>
      <c r="D1181" s="83"/>
      <c r="E1181" s="83"/>
      <c r="F1181" s="83"/>
      <c r="G1181" s="83"/>
      <c r="H1181" s="83"/>
      <c r="I1181" s="74"/>
    </row>
    <row r="1182" spans="1:9" x14ac:dyDescent="0.25">
      <c r="A1182"/>
      <c r="B1182"/>
      <c r="C1182" s="83"/>
      <c r="D1182" s="83"/>
      <c r="E1182" s="83"/>
      <c r="F1182" s="83"/>
      <c r="G1182" s="83"/>
      <c r="H1182" s="83"/>
      <c r="I1182" s="74"/>
    </row>
    <row r="1183" spans="1:9" x14ac:dyDescent="0.25">
      <c r="A1183"/>
      <c r="B1183"/>
      <c r="C1183" s="83"/>
      <c r="D1183" s="83"/>
      <c r="E1183" s="83"/>
      <c r="F1183" s="83"/>
      <c r="G1183" s="83"/>
      <c r="H1183" s="83"/>
      <c r="I1183" s="74"/>
    </row>
    <row r="1184" spans="1:9" x14ac:dyDescent="0.25">
      <c r="A1184"/>
      <c r="B1184"/>
      <c r="C1184" s="83"/>
      <c r="D1184" s="83"/>
      <c r="E1184" s="83"/>
      <c r="F1184" s="83"/>
      <c r="G1184" s="83"/>
      <c r="H1184" s="83"/>
      <c r="I1184" s="74"/>
    </row>
    <row r="1185" spans="1:9" x14ac:dyDescent="0.25">
      <c r="A1185"/>
      <c r="B1185"/>
      <c r="C1185" s="83"/>
      <c r="D1185" s="83"/>
      <c r="E1185" s="83"/>
      <c r="F1185" s="83"/>
      <c r="G1185" s="83"/>
      <c r="H1185" s="83"/>
      <c r="I1185" s="74"/>
    </row>
    <row r="1186" spans="1:9" x14ac:dyDescent="0.25">
      <c r="A1186"/>
      <c r="B1186"/>
      <c r="C1186" s="83"/>
      <c r="D1186" s="83"/>
      <c r="E1186" s="83"/>
      <c r="F1186" s="83"/>
      <c r="G1186" s="83"/>
      <c r="H1186" s="83"/>
      <c r="I1186" s="74"/>
    </row>
    <row r="1187" spans="1:9" x14ac:dyDescent="0.25">
      <c r="A1187"/>
      <c r="B1187"/>
      <c r="C1187" s="83"/>
      <c r="D1187" s="83"/>
      <c r="E1187" s="83"/>
      <c r="F1187" s="83"/>
      <c r="G1187" s="83"/>
      <c r="H1187" s="83"/>
      <c r="I1187" s="74"/>
    </row>
    <row r="1188" spans="1:9" x14ac:dyDescent="0.25">
      <c r="A1188"/>
      <c r="B1188"/>
      <c r="C1188" s="83"/>
      <c r="D1188" s="83"/>
      <c r="E1188" s="83"/>
      <c r="F1188" s="83"/>
      <c r="G1188" s="83"/>
      <c r="H1188" s="83"/>
      <c r="I1188" s="74"/>
    </row>
    <row r="1189" spans="1:9" x14ac:dyDescent="0.25">
      <c r="A1189"/>
      <c r="B1189"/>
      <c r="C1189" s="83"/>
      <c r="D1189" s="83"/>
      <c r="E1189" s="83"/>
      <c r="F1189" s="83"/>
      <c r="G1189" s="83"/>
      <c r="H1189" s="83"/>
      <c r="I1189" s="74"/>
    </row>
    <row r="1190" spans="1:9" x14ac:dyDescent="0.25">
      <c r="A1190"/>
      <c r="B1190"/>
      <c r="C1190" s="83"/>
      <c r="D1190" s="83"/>
      <c r="E1190" s="83"/>
      <c r="F1190" s="83"/>
      <c r="G1190" s="83"/>
      <c r="H1190" s="83"/>
      <c r="I1190" s="74"/>
    </row>
    <row r="1191" spans="1:9" x14ac:dyDescent="0.25">
      <c r="A1191"/>
      <c r="B1191"/>
      <c r="C1191" s="83"/>
      <c r="D1191" s="83"/>
      <c r="E1191" s="83"/>
      <c r="F1191" s="83"/>
      <c r="G1191" s="83"/>
      <c r="H1191" s="83"/>
      <c r="I1191" s="74"/>
    </row>
    <row r="1192" spans="1:9" x14ac:dyDescent="0.25">
      <c r="A1192"/>
      <c r="B1192"/>
      <c r="C1192" s="83"/>
      <c r="D1192" s="83"/>
      <c r="E1192" s="83"/>
      <c r="F1192" s="83"/>
      <c r="G1192" s="83"/>
      <c r="H1192" s="83"/>
      <c r="I1192" s="74"/>
    </row>
    <row r="1193" spans="1:9" x14ac:dyDescent="0.25">
      <c r="A1193"/>
      <c r="B1193"/>
      <c r="C1193" s="83"/>
      <c r="D1193" s="83"/>
      <c r="E1193" s="83"/>
      <c r="F1193" s="83"/>
      <c r="G1193" s="83"/>
      <c r="H1193" s="83"/>
      <c r="I1193" s="74"/>
    </row>
    <row r="1194" spans="1:9" x14ac:dyDescent="0.25">
      <c r="A1194"/>
      <c r="B1194"/>
      <c r="C1194" s="83"/>
      <c r="D1194" s="83"/>
      <c r="E1194" s="83"/>
      <c r="F1194" s="83"/>
      <c r="G1194" s="83"/>
      <c r="H1194" s="83"/>
      <c r="I1194" s="74"/>
    </row>
    <row r="1195" spans="1:9" x14ac:dyDescent="0.25">
      <c r="A1195"/>
      <c r="B1195"/>
      <c r="C1195" s="83"/>
      <c r="D1195" s="83"/>
      <c r="E1195" s="83"/>
      <c r="F1195" s="83"/>
      <c r="G1195" s="83"/>
      <c r="H1195" s="83"/>
      <c r="I1195" s="74"/>
    </row>
    <row r="1196" spans="1:9" x14ac:dyDescent="0.25">
      <c r="A1196"/>
      <c r="B1196"/>
      <c r="C1196" s="83"/>
      <c r="D1196" s="83"/>
      <c r="E1196" s="83"/>
      <c r="F1196" s="83"/>
      <c r="G1196" s="83"/>
      <c r="H1196" s="83"/>
      <c r="I1196" s="74"/>
    </row>
    <row r="1197" spans="1:9" x14ac:dyDescent="0.25">
      <c r="A1197"/>
      <c r="B1197"/>
      <c r="C1197" s="83"/>
      <c r="D1197" s="83"/>
      <c r="E1197" s="83"/>
      <c r="F1197" s="83"/>
      <c r="G1197" s="83"/>
      <c r="H1197" s="83"/>
      <c r="I1197" s="74"/>
    </row>
    <row r="1198" spans="1:9" x14ac:dyDescent="0.25">
      <c r="A1198"/>
      <c r="B1198"/>
      <c r="C1198" s="83"/>
      <c r="D1198" s="83"/>
      <c r="E1198" s="83"/>
      <c r="F1198" s="83"/>
      <c r="G1198" s="83"/>
      <c r="H1198" s="83"/>
      <c r="I1198" s="74"/>
    </row>
    <row r="1199" spans="1:9" x14ac:dyDescent="0.25">
      <c r="A1199"/>
      <c r="B1199"/>
      <c r="C1199" s="83"/>
      <c r="D1199" s="83"/>
      <c r="E1199" s="83"/>
      <c r="F1199" s="83"/>
      <c r="G1199" s="83"/>
      <c r="H1199" s="83"/>
      <c r="I1199" s="74"/>
    </row>
    <row r="1200" spans="1:9" x14ac:dyDescent="0.25">
      <c r="A1200"/>
      <c r="B1200"/>
      <c r="C1200" s="83"/>
      <c r="D1200" s="83"/>
      <c r="E1200" s="83"/>
      <c r="F1200" s="83"/>
      <c r="G1200" s="83"/>
      <c r="H1200" s="83"/>
      <c r="I1200" s="74"/>
    </row>
    <row r="1201" spans="1:9" x14ac:dyDescent="0.25">
      <c r="A1201"/>
      <c r="B1201"/>
      <c r="C1201" s="83"/>
      <c r="D1201" s="83"/>
      <c r="E1201" s="83"/>
      <c r="F1201" s="83"/>
      <c r="G1201" s="83"/>
      <c r="H1201" s="83"/>
      <c r="I1201" s="74"/>
    </row>
    <row r="1202" spans="1:9" x14ac:dyDescent="0.25">
      <c r="A1202"/>
      <c r="B1202"/>
      <c r="C1202" s="83"/>
      <c r="D1202" s="83"/>
      <c r="E1202" s="83"/>
      <c r="F1202" s="83"/>
      <c r="G1202" s="83"/>
      <c r="H1202" s="83"/>
      <c r="I1202" s="74"/>
    </row>
    <row r="1203" spans="1:9" x14ac:dyDescent="0.25">
      <c r="A1203"/>
      <c r="B1203"/>
      <c r="C1203" s="83"/>
      <c r="D1203" s="83"/>
      <c r="E1203" s="83"/>
      <c r="F1203" s="83"/>
      <c r="G1203" s="83"/>
      <c r="H1203" s="83"/>
      <c r="I1203" s="74"/>
    </row>
    <row r="1204" spans="1:9" x14ac:dyDescent="0.25">
      <c r="A1204"/>
      <c r="B1204"/>
      <c r="C1204" s="83"/>
      <c r="D1204" s="83"/>
      <c r="E1204" s="83"/>
      <c r="F1204" s="83"/>
      <c r="G1204" s="83"/>
      <c r="H1204" s="83"/>
      <c r="I1204" s="74"/>
    </row>
    <row r="1205" spans="1:9" x14ac:dyDescent="0.25">
      <c r="A1205"/>
      <c r="B1205"/>
      <c r="C1205" s="83"/>
      <c r="D1205" s="83"/>
      <c r="E1205" s="83"/>
      <c r="F1205" s="83"/>
      <c r="G1205" s="83"/>
      <c r="H1205" s="83"/>
      <c r="I1205" s="74"/>
    </row>
    <row r="1206" spans="1:9" x14ac:dyDescent="0.25">
      <c r="A1206"/>
      <c r="B1206"/>
      <c r="C1206" s="83"/>
      <c r="D1206" s="83"/>
      <c r="E1206" s="83"/>
      <c r="F1206" s="83"/>
      <c r="G1206" s="83"/>
      <c r="H1206" s="83"/>
      <c r="I1206" s="74"/>
    </row>
    <row r="1207" spans="1:9" x14ac:dyDescent="0.25">
      <c r="A1207"/>
      <c r="B1207"/>
      <c r="C1207" s="83"/>
      <c r="D1207" s="83"/>
      <c r="E1207" s="83"/>
      <c r="F1207" s="83"/>
      <c r="G1207" s="83"/>
      <c r="H1207" s="83"/>
      <c r="I1207" s="74"/>
    </row>
    <row r="1208" spans="1:9" x14ac:dyDescent="0.25">
      <c r="A1208"/>
      <c r="B1208"/>
      <c r="C1208" s="83"/>
      <c r="D1208" s="83"/>
      <c r="E1208" s="83"/>
      <c r="F1208" s="83"/>
      <c r="G1208" s="83"/>
      <c r="H1208" s="83"/>
      <c r="I1208" s="74"/>
    </row>
    <row r="1209" spans="1:9" x14ac:dyDescent="0.25">
      <c r="A1209"/>
      <c r="B1209"/>
      <c r="C1209" s="83"/>
      <c r="D1209" s="83"/>
      <c r="E1209" s="83"/>
      <c r="F1209" s="83"/>
      <c r="G1209" s="83"/>
      <c r="H1209" s="83"/>
      <c r="I1209" s="74"/>
    </row>
    <row r="1210" spans="1:9" x14ac:dyDescent="0.25">
      <c r="A1210"/>
      <c r="B1210"/>
      <c r="C1210" s="83"/>
      <c r="D1210" s="83"/>
      <c r="E1210" s="83"/>
      <c r="F1210" s="83"/>
      <c r="G1210" s="83"/>
      <c r="H1210" s="83"/>
      <c r="I1210" s="74"/>
    </row>
    <row r="1211" spans="1:9" x14ac:dyDescent="0.25">
      <c r="A1211"/>
      <c r="B1211"/>
      <c r="C1211" s="83"/>
      <c r="D1211" s="83"/>
      <c r="E1211" s="83"/>
      <c r="F1211" s="83"/>
      <c r="G1211" s="83"/>
      <c r="H1211" s="83"/>
      <c r="I1211" s="74"/>
    </row>
    <row r="1212" spans="1:9" x14ac:dyDescent="0.25">
      <c r="A1212"/>
      <c r="B1212"/>
      <c r="C1212" s="83"/>
      <c r="D1212" s="83"/>
      <c r="E1212" s="83"/>
      <c r="F1212" s="83"/>
      <c r="G1212" s="83"/>
      <c r="H1212" s="83"/>
      <c r="I1212" s="74"/>
    </row>
    <row r="1213" spans="1:9" x14ac:dyDescent="0.25">
      <c r="A1213"/>
      <c r="B1213"/>
      <c r="C1213" s="83"/>
      <c r="D1213" s="83"/>
      <c r="E1213" s="83"/>
      <c r="F1213" s="83"/>
      <c r="G1213" s="83"/>
      <c r="H1213" s="83"/>
      <c r="I1213" s="74"/>
    </row>
    <row r="1214" spans="1:9" x14ac:dyDescent="0.25">
      <c r="A1214"/>
      <c r="B1214"/>
      <c r="C1214" s="83"/>
      <c r="D1214" s="83"/>
      <c r="E1214" s="83"/>
      <c r="F1214" s="83"/>
      <c r="G1214" s="83"/>
      <c r="H1214" s="83"/>
      <c r="I1214" s="74"/>
    </row>
    <row r="1215" spans="1:9" x14ac:dyDescent="0.25">
      <c r="A1215"/>
      <c r="B1215"/>
      <c r="C1215" s="83"/>
      <c r="D1215" s="83"/>
      <c r="E1215" s="83"/>
      <c r="F1215" s="83"/>
      <c r="G1215" s="83"/>
      <c r="H1215" s="83"/>
      <c r="I1215" s="74"/>
    </row>
    <row r="1216" spans="1:9" x14ac:dyDescent="0.25">
      <c r="A1216"/>
      <c r="B1216"/>
      <c r="C1216" s="83"/>
      <c r="D1216" s="83"/>
      <c r="E1216" s="83"/>
      <c r="F1216" s="83"/>
      <c r="G1216" s="83"/>
      <c r="H1216" s="83"/>
      <c r="I1216" s="74"/>
    </row>
    <row r="1217" spans="1:9" x14ac:dyDescent="0.25">
      <c r="A1217"/>
      <c r="B1217"/>
      <c r="C1217" s="83"/>
      <c r="D1217" s="83"/>
      <c r="E1217" s="83"/>
      <c r="F1217" s="83"/>
      <c r="G1217" s="83"/>
      <c r="H1217" s="83"/>
      <c r="I1217" s="74"/>
    </row>
    <row r="1218" spans="1:9" x14ac:dyDescent="0.25">
      <c r="A1218"/>
      <c r="B1218"/>
      <c r="C1218" s="83"/>
      <c r="D1218" s="83"/>
      <c r="E1218" s="83"/>
      <c r="F1218" s="83"/>
      <c r="G1218" s="83"/>
      <c r="H1218" s="83"/>
      <c r="I1218" s="74"/>
    </row>
    <row r="1219" spans="1:9" x14ac:dyDescent="0.25">
      <c r="A1219"/>
      <c r="B1219"/>
      <c r="C1219" s="83"/>
      <c r="D1219" s="83"/>
      <c r="E1219" s="83"/>
      <c r="F1219" s="83"/>
      <c r="G1219" s="83"/>
      <c r="H1219" s="83"/>
      <c r="I1219" s="74"/>
    </row>
    <row r="1220" spans="1:9" x14ac:dyDescent="0.25">
      <c r="A1220"/>
      <c r="B1220"/>
      <c r="C1220" s="83"/>
      <c r="D1220" s="83"/>
      <c r="E1220" s="83"/>
      <c r="F1220" s="83"/>
      <c r="G1220" s="83"/>
      <c r="H1220" s="83"/>
      <c r="I1220" s="74"/>
    </row>
    <row r="1221" spans="1:9" x14ac:dyDescent="0.25">
      <c r="A1221"/>
      <c r="B1221"/>
      <c r="C1221" s="83"/>
      <c r="D1221" s="83"/>
      <c r="E1221" s="83"/>
      <c r="F1221" s="83"/>
      <c r="G1221" s="83"/>
      <c r="H1221" s="83"/>
      <c r="I1221" s="74"/>
    </row>
    <row r="1222" spans="1:9" x14ac:dyDescent="0.25">
      <c r="A1222"/>
      <c r="B1222"/>
      <c r="C1222" s="83"/>
      <c r="D1222" s="83"/>
      <c r="E1222" s="83"/>
      <c r="F1222" s="83"/>
      <c r="G1222" s="83"/>
      <c r="H1222" s="83"/>
      <c r="I1222" s="74"/>
    </row>
    <row r="1223" spans="1:9" x14ac:dyDescent="0.25">
      <c r="A1223"/>
      <c r="B1223"/>
      <c r="C1223" s="83"/>
      <c r="D1223" s="83"/>
      <c r="E1223" s="83"/>
      <c r="F1223" s="83"/>
      <c r="G1223" s="83"/>
      <c r="H1223" s="83"/>
      <c r="I1223" s="74"/>
    </row>
    <row r="1224" spans="1:9" x14ac:dyDescent="0.25">
      <c r="A1224"/>
      <c r="B1224"/>
      <c r="C1224" s="83"/>
      <c r="D1224" s="83"/>
      <c r="E1224" s="83"/>
      <c r="F1224" s="83"/>
      <c r="G1224" s="83"/>
      <c r="H1224" s="83"/>
      <c r="I1224" s="74"/>
    </row>
    <row r="1225" spans="1:9" x14ac:dyDescent="0.25">
      <c r="A1225"/>
      <c r="B1225"/>
      <c r="C1225" s="83"/>
      <c r="D1225" s="83"/>
      <c r="E1225" s="83"/>
      <c r="F1225" s="83"/>
      <c r="G1225" s="83"/>
      <c r="H1225" s="83"/>
      <c r="I1225" s="74"/>
    </row>
    <row r="1226" spans="1:9" x14ac:dyDescent="0.25">
      <c r="A1226"/>
      <c r="B1226"/>
      <c r="C1226" s="83"/>
      <c r="D1226" s="83"/>
      <c r="E1226" s="83"/>
      <c r="F1226" s="83"/>
      <c r="G1226" s="83"/>
      <c r="H1226" s="83"/>
      <c r="I1226" s="74"/>
    </row>
    <row r="1227" spans="1:9" x14ac:dyDescent="0.25">
      <c r="A1227"/>
      <c r="B1227"/>
      <c r="C1227" s="83"/>
      <c r="D1227" s="83"/>
      <c r="E1227" s="83"/>
      <c r="F1227" s="83"/>
      <c r="G1227" s="83"/>
      <c r="H1227" s="83"/>
      <c r="I1227" s="74"/>
    </row>
    <row r="1228" spans="1:9" x14ac:dyDescent="0.25">
      <c r="A1228"/>
      <c r="B1228"/>
      <c r="C1228" s="83"/>
      <c r="D1228" s="83"/>
      <c r="E1228" s="83"/>
      <c r="F1228" s="83"/>
      <c r="G1228" s="83"/>
      <c r="H1228" s="83"/>
      <c r="I1228" s="74"/>
    </row>
    <row r="1229" spans="1:9" x14ac:dyDescent="0.25">
      <c r="A1229"/>
      <c r="B1229"/>
      <c r="C1229" s="83"/>
      <c r="D1229" s="83"/>
      <c r="E1229" s="83"/>
      <c r="F1229" s="83"/>
      <c r="G1229" s="83"/>
      <c r="H1229" s="83"/>
      <c r="I1229" s="74"/>
    </row>
    <row r="1230" spans="1:9" x14ac:dyDescent="0.25">
      <c r="A1230"/>
      <c r="B1230"/>
      <c r="C1230" s="83"/>
      <c r="D1230" s="83"/>
      <c r="E1230" s="83"/>
      <c r="F1230" s="83"/>
      <c r="G1230" s="83"/>
      <c r="H1230" s="83"/>
      <c r="I1230" s="74"/>
    </row>
    <row r="1231" spans="1:9" x14ac:dyDescent="0.25">
      <c r="A1231"/>
      <c r="B1231"/>
      <c r="C1231" s="83"/>
      <c r="D1231" s="83"/>
      <c r="E1231" s="83"/>
      <c r="F1231" s="83"/>
      <c r="G1231" s="83"/>
      <c r="H1231" s="83"/>
      <c r="I1231" s="74"/>
    </row>
    <row r="1232" spans="1:9" x14ac:dyDescent="0.25">
      <c r="A1232"/>
      <c r="B1232"/>
      <c r="C1232" s="83"/>
      <c r="D1232" s="83"/>
      <c r="E1232" s="83"/>
      <c r="F1232" s="83"/>
      <c r="G1232" s="83"/>
      <c r="H1232" s="83"/>
      <c r="I1232" s="74"/>
    </row>
    <row r="1233" spans="1:9" x14ac:dyDescent="0.25">
      <c r="A1233"/>
      <c r="B1233"/>
      <c r="C1233" s="83"/>
      <c r="D1233" s="83"/>
      <c r="E1233" s="83"/>
      <c r="F1233" s="83"/>
      <c r="G1233" s="83"/>
      <c r="H1233" s="83"/>
      <c r="I1233" s="74"/>
    </row>
    <row r="1234" spans="1:9" x14ac:dyDescent="0.25">
      <c r="A1234"/>
      <c r="B1234"/>
      <c r="C1234" s="83"/>
      <c r="D1234" s="83"/>
      <c r="E1234" s="83"/>
      <c r="F1234" s="83"/>
      <c r="G1234" s="83"/>
      <c r="H1234" s="83"/>
      <c r="I1234" s="74"/>
    </row>
    <row r="1235" spans="1:9" x14ac:dyDescent="0.25">
      <c r="A1235"/>
      <c r="B1235"/>
      <c r="C1235" s="83"/>
      <c r="D1235" s="83"/>
      <c r="E1235" s="83"/>
      <c r="F1235" s="83"/>
      <c r="G1235" s="83"/>
      <c r="H1235" s="83"/>
      <c r="I1235" s="74"/>
    </row>
    <row r="1236" spans="1:9" x14ac:dyDescent="0.25">
      <c r="A1236"/>
      <c r="B1236"/>
      <c r="C1236" s="83"/>
      <c r="D1236" s="83"/>
      <c r="E1236" s="83"/>
      <c r="F1236" s="83"/>
      <c r="G1236" s="83"/>
      <c r="H1236" s="83"/>
      <c r="I1236" s="74"/>
    </row>
    <row r="1237" spans="1:9" x14ac:dyDescent="0.25">
      <c r="A1237"/>
      <c r="B1237"/>
      <c r="C1237" s="83"/>
      <c r="D1237" s="83"/>
      <c r="E1237" s="83"/>
      <c r="F1237" s="83"/>
      <c r="G1237" s="83"/>
      <c r="H1237" s="83"/>
      <c r="I1237" s="74"/>
    </row>
    <row r="1238" spans="1:9" x14ac:dyDescent="0.25">
      <c r="A1238"/>
      <c r="B1238"/>
      <c r="C1238" s="83"/>
      <c r="D1238" s="83"/>
      <c r="E1238" s="83"/>
      <c r="F1238" s="83"/>
      <c r="G1238" s="83"/>
      <c r="H1238" s="83"/>
      <c r="I1238" s="74"/>
    </row>
    <row r="1239" spans="1:9" x14ac:dyDescent="0.25">
      <c r="A1239"/>
      <c r="B1239"/>
      <c r="C1239" s="83"/>
      <c r="D1239" s="83"/>
      <c r="E1239" s="83"/>
      <c r="F1239" s="83"/>
      <c r="G1239" s="83"/>
      <c r="H1239" s="83"/>
      <c r="I1239" s="74"/>
    </row>
    <row r="1240" spans="1:9" x14ac:dyDescent="0.25">
      <c r="A1240"/>
      <c r="B1240"/>
      <c r="C1240" s="83"/>
      <c r="D1240" s="83"/>
      <c r="E1240" s="83"/>
      <c r="F1240" s="83"/>
      <c r="G1240" s="83"/>
      <c r="H1240" s="83"/>
      <c r="I1240" s="74"/>
    </row>
    <row r="1241" spans="1:9" x14ac:dyDescent="0.25">
      <c r="A1241"/>
      <c r="B1241"/>
      <c r="C1241" s="83"/>
      <c r="D1241" s="83"/>
      <c r="E1241" s="83"/>
      <c r="F1241" s="83"/>
      <c r="G1241" s="83"/>
      <c r="H1241" s="83"/>
      <c r="I1241" s="74"/>
    </row>
    <row r="1242" spans="1:9" x14ac:dyDescent="0.25">
      <c r="A1242"/>
      <c r="B1242"/>
      <c r="C1242" s="83"/>
      <c r="D1242" s="83"/>
      <c r="E1242" s="83"/>
      <c r="F1242" s="83"/>
      <c r="G1242" s="83"/>
      <c r="H1242" s="83"/>
      <c r="I1242" s="74"/>
    </row>
    <row r="1243" spans="1:9" x14ac:dyDescent="0.25">
      <c r="A1243"/>
      <c r="B1243"/>
      <c r="C1243" s="83"/>
      <c r="D1243" s="83"/>
      <c r="E1243" s="83"/>
      <c r="F1243" s="83"/>
      <c r="G1243" s="83"/>
      <c r="H1243" s="83"/>
      <c r="I1243" s="74"/>
    </row>
    <row r="1244" spans="1:9" x14ac:dyDescent="0.25">
      <c r="A1244"/>
      <c r="B1244"/>
      <c r="C1244" s="83"/>
      <c r="D1244" s="83"/>
      <c r="E1244" s="83"/>
      <c r="F1244" s="83"/>
      <c r="G1244" s="83"/>
      <c r="H1244" s="83"/>
      <c r="I1244" s="74"/>
    </row>
    <row r="1245" spans="1:9" x14ac:dyDescent="0.25">
      <c r="A1245"/>
      <c r="B1245"/>
      <c r="C1245" s="83"/>
      <c r="D1245" s="83"/>
      <c r="E1245" s="83"/>
      <c r="F1245" s="83"/>
      <c r="G1245" s="83"/>
      <c r="H1245" s="83"/>
      <c r="I1245" s="74"/>
    </row>
    <row r="1246" spans="1:9" x14ac:dyDescent="0.25">
      <c r="A1246"/>
      <c r="B1246"/>
      <c r="C1246" s="83"/>
      <c r="D1246" s="83"/>
      <c r="E1246" s="83"/>
      <c r="F1246" s="83"/>
      <c r="G1246" s="83"/>
      <c r="H1246" s="83"/>
      <c r="I1246" s="74"/>
    </row>
    <row r="1247" spans="1:9" x14ac:dyDescent="0.25">
      <c r="A1247"/>
      <c r="B1247"/>
      <c r="C1247" s="83"/>
      <c r="D1247" s="83"/>
      <c r="E1247" s="83"/>
      <c r="F1247" s="83"/>
      <c r="G1247" s="83"/>
      <c r="H1247" s="83"/>
      <c r="I1247" s="74"/>
    </row>
    <row r="1248" spans="1:9" x14ac:dyDescent="0.25">
      <c r="A1248"/>
      <c r="B1248"/>
      <c r="C1248" s="83"/>
      <c r="D1248" s="83"/>
      <c r="E1248" s="83"/>
      <c r="F1248" s="83"/>
      <c r="G1248" s="83"/>
      <c r="H1248" s="83"/>
      <c r="I1248" s="74"/>
    </row>
    <row r="1249" spans="1:9" x14ac:dyDescent="0.25">
      <c r="A1249"/>
      <c r="B1249"/>
      <c r="C1249" s="83"/>
      <c r="D1249" s="83"/>
      <c r="E1249" s="83"/>
      <c r="F1249" s="83"/>
      <c r="G1249" s="83"/>
      <c r="H1249" s="83"/>
      <c r="I1249" s="74"/>
    </row>
    <row r="1250" spans="1:9" x14ac:dyDescent="0.25">
      <c r="A1250"/>
      <c r="B1250"/>
      <c r="C1250" s="83"/>
      <c r="D1250" s="83"/>
      <c r="E1250" s="83"/>
      <c r="F1250" s="83"/>
      <c r="G1250" s="83"/>
      <c r="H1250" s="83"/>
      <c r="I1250" s="74"/>
    </row>
    <row r="1251" spans="1:9" x14ac:dyDescent="0.25">
      <c r="A1251"/>
      <c r="B1251"/>
      <c r="C1251" s="83"/>
      <c r="D1251" s="83"/>
      <c r="E1251" s="83"/>
      <c r="F1251" s="83"/>
      <c r="G1251" s="83"/>
      <c r="H1251" s="83"/>
      <c r="I1251" s="74"/>
    </row>
    <row r="1252" spans="1:9" x14ac:dyDescent="0.25">
      <c r="A1252"/>
      <c r="B1252"/>
      <c r="C1252" s="83"/>
      <c r="D1252" s="83"/>
      <c r="E1252" s="83"/>
      <c r="F1252" s="83"/>
      <c r="G1252" s="83"/>
      <c r="H1252" s="83"/>
      <c r="I1252" s="74"/>
    </row>
    <row r="1253" spans="1:9" x14ac:dyDescent="0.25">
      <c r="A1253"/>
      <c r="B1253"/>
      <c r="C1253" s="83"/>
      <c r="D1253" s="83"/>
      <c r="E1253" s="83"/>
      <c r="F1253" s="83"/>
      <c r="G1253" s="83"/>
      <c r="H1253" s="83"/>
      <c r="I1253" s="74"/>
    </row>
    <row r="1254" spans="1:9" x14ac:dyDescent="0.25">
      <c r="A1254"/>
      <c r="B1254"/>
      <c r="C1254" s="83"/>
      <c r="D1254" s="83"/>
      <c r="E1254" s="83"/>
      <c r="F1254" s="83"/>
      <c r="G1254" s="83"/>
      <c r="H1254" s="83"/>
      <c r="I1254" s="74"/>
    </row>
    <row r="1255" spans="1:9" x14ac:dyDescent="0.25">
      <c r="A1255"/>
      <c r="B1255"/>
      <c r="C1255" s="83"/>
      <c r="D1255" s="83"/>
      <c r="E1255" s="83"/>
      <c r="F1255" s="83"/>
      <c r="G1255" s="83"/>
      <c r="H1255" s="83"/>
      <c r="I1255" s="74"/>
    </row>
    <row r="1256" spans="1:9" x14ac:dyDescent="0.25">
      <c r="A1256"/>
      <c r="B1256"/>
      <c r="C1256" s="83"/>
      <c r="D1256" s="83"/>
      <c r="E1256" s="83"/>
      <c r="F1256" s="83"/>
      <c r="G1256" s="83"/>
      <c r="H1256" s="83"/>
      <c r="I1256" s="74"/>
    </row>
    <row r="1257" spans="1:9" x14ac:dyDescent="0.25">
      <c r="A1257"/>
      <c r="B1257"/>
      <c r="C1257" s="83"/>
      <c r="D1257" s="83"/>
      <c r="E1257" s="83"/>
      <c r="F1257" s="83"/>
      <c r="G1257" s="83"/>
      <c r="H1257" s="83"/>
      <c r="I1257" s="74"/>
    </row>
    <row r="1258" spans="1:9" x14ac:dyDescent="0.25">
      <c r="A1258"/>
      <c r="B1258"/>
      <c r="C1258" s="83"/>
      <c r="D1258" s="83"/>
      <c r="E1258" s="83"/>
      <c r="F1258" s="83"/>
      <c r="G1258" s="83"/>
      <c r="H1258" s="83"/>
      <c r="I1258" s="74"/>
    </row>
    <row r="1259" spans="1:9" x14ac:dyDescent="0.25">
      <c r="A1259"/>
      <c r="B1259"/>
      <c r="C1259" s="83"/>
      <c r="D1259" s="83"/>
      <c r="E1259" s="83"/>
      <c r="F1259" s="83"/>
      <c r="G1259" s="83"/>
      <c r="H1259" s="83"/>
      <c r="I1259" s="74"/>
    </row>
    <row r="1260" spans="1:9" x14ac:dyDescent="0.25">
      <c r="A1260"/>
      <c r="B1260"/>
      <c r="C1260" s="83"/>
      <c r="D1260" s="83"/>
      <c r="E1260" s="83"/>
      <c r="F1260" s="83"/>
      <c r="G1260" s="83"/>
      <c r="H1260" s="83"/>
      <c r="I1260" s="74"/>
    </row>
    <row r="1261" spans="1:9" x14ac:dyDescent="0.25">
      <c r="A1261"/>
      <c r="B1261"/>
      <c r="C1261" s="83"/>
      <c r="D1261" s="83"/>
      <c r="E1261" s="83"/>
      <c r="F1261" s="83"/>
      <c r="G1261" s="83"/>
      <c r="H1261" s="83"/>
      <c r="I1261" s="74"/>
    </row>
    <row r="1262" spans="1:9" x14ac:dyDescent="0.25">
      <c r="A1262"/>
      <c r="B1262"/>
      <c r="C1262" s="83"/>
      <c r="D1262" s="83"/>
      <c r="E1262" s="83"/>
      <c r="F1262" s="83"/>
      <c r="G1262" s="83"/>
      <c r="H1262" s="83"/>
      <c r="I1262" s="74"/>
    </row>
    <row r="1263" spans="1:9" x14ac:dyDescent="0.25">
      <c r="A1263"/>
      <c r="B1263"/>
      <c r="C1263" s="83"/>
      <c r="D1263" s="83"/>
      <c r="E1263" s="83"/>
      <c r="F1263" s="83"/>
      <c r="G1263" s="83"/>
      <c r="H1263" s="83"/>
      <c r="I1263" s="74"/>
    </row>
    <row r="1264" spans="1:9" x14ac:dyDescent="0.25">
      <c r="A1264"/>
      <c r="B1264"/>
      <c r="C1264" s="83"/>
      <c r="D1264" s="83"/>
      <c r="E1264" s="83"/>
      <c r="F1264" s="83"/>
      <c r="G1264" s="83"/>
      <c r="H1264" s="83"/>
      <c r="I1264" s="74"/>
    </row>
    <row r="1265" spans="1:9" x14ac:dyDescent="0.25">
      <c r="A1265"/>
      <c r="B1265"/>
      <c r="C1265" s="83"/>
      <c r="D1265" s="83"/>
      <c r="E1265" s="83"/>
      <c r="F1265" s="83"/>
      <c r="G1265" s="83"/>
      <c r="H1265" s="83"/>
      <c r="I1265" s="74"/>
    </row>
    <row r="1266" spans="1:9" x14ac:dyDescent="0.25">
      <c r="A1266"/>
      <c r="B1266"/>
      <c r="C1266" s="83"/>
      <c r="D1266" s="83"/>
      <c r="E1266" s="83"/>
      <c r="F1266" s="83"/>
      <c r="G1266" s="83"/>
      <c r="H1266" s="83"/>
      <c r="I1266" s="74"/>
    </row>
    <row r="1267" spans="1:9" x14ac:dyDescent="0.25">
      <c r="A1267"/>
      <c r="B1267"/>
      <c r="C1267" s="83"/>
      <c r="D1267" s="83"/>
      <c r="E1267" s="83"/>
      <c r="F1267" s="83"/>
      <c r="G1267" s="83"/>
      <c r="H1267" s="83"/>
      <c r="I1267" s="74"/>
    </row>
    <row r="1268" spans="1:9" x14ac:dyDescent="0.25">
      <c r="A1268"/>
      <c r="B1268"/>
      <c r="C1268" s="83"/>
      <c r="D1268" s="83"/>
      <c r="E1268" s="83"/>
      <c r="F1268" s="83"/>
      <c r="G1268" s="83"/>
      <c r="H1268" s="83"/>
      <c r="I1268" s="74"/>
    </row>
    <row r="1269" spans="1:9" x14ac:dyDescent="0.25">
      <c r="A1269"/>
      <c r="B1269"/>
      <c r="C1269" s="83"/>
      <c r="D1269" s="83"/>
      <c r="E1269" s="83"/>
      <c r="F1269" s="83"/>
      <c r="G1269" s="83"/>
      <c r="H1269" s="83"/>
      <c r="I1269" s="74"/>
    </row>
    <row r="1270" spans="1:9" x14ac:dyDescent="0.25">
      <c r="A1270"/>
      <c r="B1270"/>
      <c r="C1270" s="83"/>
      <c r="D1270" s="83"/>
      <c r="E1270" s="83"/>
      <c r="F1270" s="83"/>
      <c r="G1270" s="83"/>
      <c r="H1270" s="83"/>
      <c r="I1270" s="74"/>
    </row>
    <row r="1271" spans="1:9" x14ac:dyDescent="0.25">
      <c r="A1271"/>
      <c r="B1271"/>
      <c r="C1271" s="83"/>
      <c r="D1271" s="83"/>
      <c r="E1271" s="83"/>
      <c r="F1271" s="83"/>
      <c r="G1271" s="83"/>
      <c r="H1271" s="83"/>
      <c r="I1271" s="74"/>
    </row>
    <row r="1272" spans="1:9" x14ac:dyDescent="0.25">
      <c r="A1272"/>
      <c r="B1272"/>
      <c r="C1272" s="83"/>
      <c r="D1272" s="83"/>
      <c r="E1272" s="83"/>
      <c r="F1272" s="83"/>
      <c r="G1272" s="83"/>
      <c r="H1272" s="83"/>
      <c r="I1272" s="74"/>
    </row>
    <row r="1273" spans="1:9" x14ac:dyDescent="0.25">
      <c r="A1273"/>
      <c r="B1273"/>
      <c r="C1273" s="83"/>
      <c r="D1273" s="83"/>
      <c r="E1273" s="83"/>
      <c r="F1273" s="83"/>
      <c r="G1273" s="83"/>
      <c r="H1273" s="83"/>
      <c r="I1273" s="74"/>
    </row>
    <row r="1274" spans="1:9" x14ac:dyDescent="0.25">
      <c r="A1274"/>
      <c r="B1274"/>
      <c r="C1274" s="83"/>
      <c r="D1274" s="83"/>
      <c r="E1274" s="83"/>
      <c r="F1274" s="83"/>
      <c r="G1274" s="83"/>
      <c r="H1274" s="83"/>
      <c r="I1274" s="74"/>
    </row>
    <row r="1275" spans="1:9" x14ac:dyDescent="0.25">
      <c r="A1275"/>
      <c r="B1275"/>
      <c r="C1275" s="83"/>
      <c r="D1275" s="83"/>
      <c r="E1275" s="83"/>
      <c r="F1275" s="83"/>
      <c r="G1275" s="83"/>
      <c r="H1275" s="83"/>
      <c r="I1275" s="74"/>
    </row>
    <row r="1276" spans="1:9" x14ac:dyDescent="0.25">
      <c r="A1276"/>
      <c r="B1276"/>
      <c r="C1276" s="83"/>
      <c r="D1276" s="83"/>
      <c r="E1276" s="83"/>
      <c r="F1276" s="83"/>
      <c r="G1276" s="83"/>
      <c r="H1276" s="83"/>
      <c r="I1276" s="74"/>
    </row>
    <row r="1277" spans="1:9" x14ac:dyDescent="0.25">
      <c r="A1277"/>
      <c r="B1277"/>
      <c r="C1277" s="83"/>
      <c r="D1277" s="83"/>
      <c r="E1277" s="83"/>
      <c r="F1277" s="83"/>
      <c r="G1277" s="83"/>
      <c r="H1277" s="83"/>
      <c r="I1277" s="74"/>
    </row>
    <row r="1278" spans="1:9" x14ac:dyDescent="0.25">
      <c r="A1278"/>
      <c r="B1278"/>
      <c r="C1278" s="83"/>
      <c r="D1278" s="83"/>
      <c r="E1278" s="83"/>
      <c r="F1278" s="83"/>
      <c r="G1278" s="83"/>
      <c r="H1278" s="83"/>
      <c r="I1278" s="74"/>
    </row>
    <row r="1279" spans="1:9" x14ac:dyDescent="0.25">
      <c r="A1279"/>
      <c r="B1279"/>
      <c r="C1279" s="83"/>
      <c r="D1279" s="83"/>
      <c r="E1279" s="83"/>
      <c r="F1279" s="83"/>
      <c r="G1279" s="83"/>
      <c r="H1279" s="83"/>
      <c r="I1279" s="74"/>
    </row>
    <row r="1280" spans="1:9" x14ac:dyDescent="0.25">
      <c r="A1280"/>
      <c r="B1280"/>
      <c r="C1280" s="83"/>
      <c r="D1280" s="83"/>
      <c r="E1280" s="83"/>
      <c r="F1280" s="83"/>
      <c r="G1280" s="83"/>
      <c r="H1280" s="83"/>
      <c r="I1280" s="74"/>
    </row>
    <row r="1281" spans="1:9" x14ac:dyDescent="0.25">
      <c r="A1281"/>
      <c r="B1281"/>
      <c r="C1281" s="83"/>
      <c r="D1281" s="83"/>
      <c r="E1281" s="83"/>
      <c r="F1281" s="83"/>
      <c r="G1281" s="83"/>
      <c r="H1281" s="83"/>
      <c r="I1281" s="74"/>
    </row>
    <row r="1282" spans="1:9" x14ac:dyDescent="0.25">
      <c r="A1282"/>
      <c r="B1282"/>
      <c r="C1282" s="83"/>
      <c r="D1282" s="83"/>
      <c r="E1282" s="83"/>
      <c r="F1282" s="83"/>
      <c r="G1282" s="83"/>
      <c r="H1282" s="83"/>
      <c r="I1282" s="74"/>
    </row>
    <row r="1283" spans="1:9" x14ac:dyDescent="0.25">
      <c r="A1283"/>
      <c r="B1283"/>
      <c r="C1283" s="83"/>
      <c r="D1283" s="83"/>
      <c r="E1283" s="83"/>
      <c r="F1283" s="83"/>
      <c r="G1283" s="83"/>
      <c r="H1283" s="83"/>
      <c r="I1283" s="74"/>
    </row>
    <row r="1284" spans="1:9" x14ac:dyDescent="0.25">
      <c r="A1284"/>
      <c r="B1284"/>
      <c r="C1284" s="83"/>
      <c r="D1284" s="83"/>
      <c r="E1284" s="83"/>
      <c r="F1284" s="83"/>
      <c r="G1284" s="83"/>
      <c r="H1284" s="83"/>
      <c r="I1284" s="74"/>
    </row>
    <row r="1285" spans="1:9" x14ac:dyDescent="0.25">
      <c r="A1285"/>
      <c r="B1285"/>
      <c r="C1285" s="83"/>
      <c r="D1285" s="83"/>
      <c r="E1285" s="83"/>
      <c r="F1285" s="83"/>
      <c r="G1285" s="83"/>
      <c r="H1285" s="83"/>
      <c r="I1285" s="74"/>
    </row>
    <row r="1286" spans="1:9" x14ac:dyDescent="0.25">
      <c r="A1286"/>
      <c r="B1286"/>
      <c r="C1286" s="83"/>
      <c r="D1286" s="83"/>
      <c r="E1286" s="83"/>
      <c r="F1286" s="83"/>
      <c r="G1286" s="83"/>
      <c r="H1286" s="83"/>
      <c r="I1286" s="74"/>
    </row>
    <row r="1287" spans="1:9" x14ac:dyDescent="0.25">
      <c r="A1287"/>
      <c r="B1287"/>
      <c r="C1287" s="83"/>
      <c r="D1287" s="83"/>
      <c r="E1287" s="83"/>
      <c r="F1287" s="83"/>
      <c r="G1287" s="83"/>
      <c r="H1287" s="83"/>
      <c r="I1287" s="74"/>
    </row>
    <row r="1288" spans="1:9" x14ac:dyDescent="0.25">
      <c r="A1288"/>
      <c r="B1288"/>
      <c r="C1288" s="83"/>
      <c r="D1288" s="83"/>
      <c r="E1288" s="83"/>
      <c r="F1288" s="83"/>
      <c r="G1288" s="83"/>
      <c r="H1288" s="83"/>
      <c r="I1288" s="74"/>
    </row>
    <row r="1289" spans="1:9" x14ac:dyDescent="0.25">
      <c r="A1289"/>
      <c r="B1289"/>
      <c r="C1289" s="83"/>
      <c r="D1289" s="83"/>
      <c r="E1289" s="83"/>
      <c r="F1289" s="83"/>
      <c r="G1289" s="83"/>
      <c r="H1289" s="83"/>
      <c r="I1289" s="74"/>
    </row>
    <row r="1290" spans="1:9" x14ac:dyDescent="0.25">
      <c r="A1290"/>
      <c r="B1290"/>
      <c r="C1290" s="83"/>
      <c r="D1290" s="83"/>
      <c r="E1290" s="83"/>
      <c r="F1290" s="83"/>
      <c r="G1290" s="83"/>
      <c r="H1290" s="83"/>
      <c r="I1290" s="74"/>
    </row>
    <row r="1291" spans="1:9" x14ac:dyDescent="0.25">
      <c r="A1291"/>
      <c r="B1291"/>
      <c r="C1291" s="83"/>
      <c r="D1291" s="83"/>
      <c r="E1291" s="83"/>
      <c r="F1291" s="83"/>
      <c r="G1291" s="83"/>
      <c r="H1291" s="83"/>
      <c r="I1291" s="74"/>
    </row>
    <row r="1292" spans="1:9" x14ac:dyDescent="0.25">
      <c r="A1292"/>
      <c r="B1292"/>
      <c r="C1292" s="83"/>
      <c r="D1292" s="83"/>
      <c r="E1292" s="83"/>
      <c r="F1292" s="83"/>
      <c r="G1292" s="83"/>
      <c r="H1292" s="83"/>
      <c r="I1292" s="74"/>
    </row>
    <row r="1293" spans="1:9" x14ac:dyDescent="0.25">
      <c r="A1293"/>
      <c r="B1293"/>
      <c r="C1293" s="83"/>
      <c r="D1293" s="83"/>
      <c r="E1293" s="83"/>
      <c r="F1293" s="83"/>
      <c r="G1293" s="83"/>
      <c r="H1293" s="83"/>
      <c r="I1293" s="74"/>
    </row>
    <row r="1294" spans="1:9" x14ac:dyDescent="0.25">
      <c r="A1294"/>
      <c r="B1294"/>
      <c r="C1294" s="83"/>
      <c r="D1294" s="83"/>
      <c r="E1294" s="83"/>
      <c r="F1294" s="83"/>
      <c r="G1294" s="83"/>
      <c r="H1294" s="83"/>
      <c r="I1294" s="74"/>
    </row>
    <row r="1295" spans="1:9" x14ac:dyDescent="0.25">
      <c r="A1295"/>
      <c r="B1295"/>
      <c r="C1295" s="83"/>
      <c r="D1295" s="83"/>
      <c r="E1295" s="83"/>
      <c r="F1295" s="83"/>
      <c r="G1295" s="83"/>
      <c r="H1295" s="83"/>
      <c r="I1295" s="74"/>
    </row>
    <row r="1296" spans="1:9" x14ac:dyDescent="0.25">
      <c r="A1296"/>
      <c r="B1296"/>
      <c r="C1296" s="83"/>
      <c r="D1296" s="83"/>
      <c r="E1296" s="83"/>
      <c r="F1296" s="83"/>
      <c r="G1296" s="83"/>
      <c r="H1296" s="83"/>
      <c r="I1296" s="74"/>
    </row>
    <row r="1297" spans="1:9" x14ac:dyDescent="0.25">
      <c r="A1297"/>
      <c r="B1297"/>
      <c r="C1297" s="83"/>
      <c r="D1297" s="83"/>
      <c r="E1297" s="83"/>
      <c r="F1297" s="83"/>
      <c r="G1297" s="83"/>
      <c r="H1297" s="83"/>
      <c r="I1297" s="74"/>
    </row>
    <row r="1298" spans="1:9" x14ac:dyDescent="0.25">
      <c r="A1298"/>
      <c r="B1298"/>
      <c r="C1298" s="83"/>
      <c r="D1298" s="83"/>
      <c r="E1298" s="83"/>
      <c r="F1298" s="83"/>
      <c r="G1298" s="83"/>
      <c r="H1298" s="83"/>
      <c r="I1298" s="74"/>
    </row>
    <row r="1299" spans="1:9" x14ac:dyDescent="0.25">
      <c r="A1299"/>
      <c r="B1299"/>
      <c r="C1299" s="83"/>
      <c r="D1299" s="83"/>
      <c r="E1299" s="83"/>
      <c r="F1299" s="83"/>
      <c r="G1299" s="83"/>
      <c r="H1299" s="83"/>
      <c r="I1299" s="74"/>
    </row>
    <row r="1300" spans="1:9" x14ac:dyDescent="0.25">
      <c r="A1300"/>
      <c r="B1300"/>
      <c r="C1300" s="83"/>
      <c r="D1300" s="83"/>
      <c r="E1300" s="83"/>
      <c r="F1300" s="83"/>
      <c r="G1300" s="83"/>
      <c r="H1300" s="83"/>
      <c r="I1300" s="74"/>
    </row>
    <row r="1301" spans="1:9" x14ac:dyDescent="0.25">
      <c r="A1301"/>
      <c r="B1301"/>
      <c r="C1301" s="83"/>
      <c r="D1301" s="83"/>
      <c r="E1301" s="83"/>
      <c r="F1301" s="83"/>
      <c r="G1301" s="83"/>
      <c r="H1301" s="83"/>
      <c r="I1301" s="74"/>
    </row>
    <row r="1302" spans="1:9" x14ac:dyDescent="0.25">
      <c r="A1302"/>
      <c r="B1302"/>
      <c r="C1302" s="83"/>
      <c r="D1302" s="83"/>
      <c r="E1302" s="83"/>
      <c r="F1302" s="83"/>
      <c r="G1302" s="83"/>
      <c r="H1302" s="83"/>
      <c r="I1302" s="74"/>
    </row>
    <row r="1303" spans="1:9" x14ac:dyDescent="0.25">
      <c r="A1303"/>
      <c r="B1303"/>
      <c r="C1303" s="83"/>
      <c r="D1303" s="83"/>
      <c r="E1303" s="83"/>
      <c r="F1303" s="83"/>
      <c r="G1303" s="83"/>
      <c r="H1303" s="83"/>
      <c r="I1303" s="74"/>
    </row>
    <row r="1304" spans="1:9" x14ac:dyDescent="0.25">
      <c r="A1304"/>
      <c r="B1304"/>
      <c r="C1304" s="83"/>
      <c r="D1304" s="83"/>
      <c r="E1304" s="83"/>
      <c r="F1304" s="83"/>
      <c r="G1304" s="83"/>
      <c r="H1304" s="83"/>
      <c r="I1304" s="74"/>
    </row>
    <row r="1305" spans="1:9" x14ac:dyDescent="0.25">
      <c r="A1305"/>
      <c r="B1305"/>
      <c r="C1305" s="83"/>
      <c r="D1305" s="83"/>
      <c r="E1305" s="83"/>
      <c r="F1305" s="83"/>
      <c r="G1305" s="83"/>
      <c r="H1305" s="83"/>
      <c r="I1305" s="74"/>
    </row>
    <row r="1306" spans="1:9" x14ac:dyDescent="0.25">
      <c r="A1306"/>
      <c r="B1306"/>
      <c r="C1306" s="83"/>
      <c r="D1306" s="83"/>
      <c r="E1306" s="83"/>
      <c r="F1306" s="83"/>
      <c r="G1306" s="83"/>
      <c r="H1306" s="83"/>
      <c r="I1306" s="74"/>
    </row>
    <row r="1307" spans="1:9" x14ac:dyDescent="0.25">
      <c r="A1307"/>
      <c r="B1307"/>
      <c r="C1307" s="83"/>
      <c r="D1307" s="83"/>
      <c r="E1307" s="83"/>
      <c r="F1307" s="83"/>
      <c r="G1307" s="83"/>
      <c r="H1307" s="83"/>
      <c r="I1307" s="74"/>
    </row>
    <row r="1308" spans="1:9" x14ac:dyDescent="0.25">
      <c r="A1308"/>
      <c r="B1308"/>
      <c r="C1308" s="83"/>
      <c r="D1308" s="83"/>
      <c r="E1308" s="83"/>
      <c r="F1308" s="83"/>
      <c r="G1308" s="83"/>
      <c r="H1308" s="83"/>
      <c r="I1308" s="74"/>
    </row>
    <row r="1309" spans="1:9" x14ac:dyDescent="0.25">
      <c r="A1309"/>
      <c r="B1309"/>
      <c r="C1309" s="83"/>
      <c r="D1309" s="83"/>
      <c r="E1309" s="83"/>
      <c r="F1309" s="83"/>
      <c r="G1309" s="83"/>
      <c r="H1309" s="83"/>
      <c r="I1309" s="74"/>
    </row>
    <row r="1310" spans="1:9" x14ac:dyDescent="0.25">
      <c r="A1310"/>
      <c r="B1310"/>
      <c r="C1310" s="83"/>
      <c r="D1310" s="83"/>
      <c r="E1310" s="83"/>
      <c r="F1310" s="83"/>
      <c r="G1310" s="83"/>
      <c r="H1310" s="83"/>
      <c r="I1310" s="74"/>
    </row>
    <row r="1311" spans="1:9" x14ac:dyDescent="0.25">
      <c r="A1311"/>
      <c r="B1311"/>
      <c r="C1311" s="83"/>
      <c r="D1311" s="83"/>
      <c r="E1311" s="83"/>
      <c r="F1311" s="83"/>
      <c r="G1311" s="83"/>
      <c r="H1311" s="83"/>
      <c r="I1311" s="74"/>
    </row>
    <row r="1312" spans="1:9" x14ac:dyDescent="0.25">
      <c r="A1312"/>
      <c r="B1312"/>
      <c r="C1312" s="83"/>
      <c r="D1312" s="83"/>
      <c r="E1312" s="83"/>
      <c r="F1312" s="83"/>
      <c r="G1312" s="83"/>
      <c r="H1312" s="83"/>
      <c r="I1312" s="74"/>
    </row>
    <row r="1313" spans="1:9" x14ac:dyDescent="0.25">
      <c r="A1313"/>
      <c r="B1313"/>
      <c r="C1313" s="83"/>
      <c r="D1313" s="83"/>
      <c r="E1313" s="83"/>
      <c r="F1313" s="83"/>
      <c r="G1313" s="83"/>
      <c r="H1313" s="83"/>
      <c r="I1313" s="74"/>
    </row>
    <row r="1314" spans="1:9" x14ac:dyDescent="0.25">
      <c r="A1314"/>
      <c r="B1314"/>
      <c r="C1314" s="83"/>
      <c r="D1314" s="83"/>
      <c r="E1314" s="83"/>
      <c r="F1314" s="83"/>
      <c r="G1314" s="83"/>
      <c r="H1314" s="83"/>
      <c r="I1314" s="74"/>
    </row>
    <row r="1315" spans="1:9" x14ac:dyDescent="0.25">
      <c r="A1315"/>
      <c r="B1315"/>
      <c r="C1315" s="83"/>
      <c r="D1315" s="83"/>
      <c r="E1315" s="83"/>
      <c r="F1315" s="83"/>
      <c r="G1315" s="83"/>
      <c r="H1315" s="83"/>
      <c r="I1315" s="74"/>
    </row>
    <row r="1316" spans="1:9" x14ac:dyDescent="0.25">
      <c r="A1316"/>
      <c r="B1316"/>
      <c r="C1316" s="83"/>
      <c r="D1316" s="83"/>
      <c r="E1316" s="83"/>
      <c r="F1316" s="83"/>
      <c r="G1316" s="83"/>
      <c r="H1316" s="83"/>
      <c r="I1316" s="74"/>
    </row>
    <row r="1317" spans="1:9" x14ac:dyDescent="0.25">
      <c r="A1317"/>
      <c r="B1317"/>
      <c r="C1317" s="83"/>
      <c r="D1317" s="83"/>
      <c r="E1317" s="83"/>
      <c r="F1317" s="83"/>
      <c r="G1317" s="83"/>
      <c r="H1317" s="83"/>
      <c r="I1317" s="74"/>
    </row>
    <row r="1318" spans="1:9" x14ac:dyDescent="0.25">
      <c r="A1318"/>
      <c r="B1318"/>
      <c r="C1318" s="83"/>
      <c r="D1318" s="83"/>
      <c r="E1318" s="83"/>
      <c r="F1318" s="83"/>
      <c r="G1318" s="83"/>
      <c r="H1318" s="83"/>
      <c r="I1318" s="74"/>
    </row>
    <row r="1319" spans="1:9" x14ac:dyDescent="0.25">
      <c r="A1319"/>
      <c r="B1319"/>
      <c r="C1319" s="83"/>
      <c r="D1319" s="83"/>
      <c r="E1319" s="83"/>
      <c r="F1319" s="83"/>
      <c r="G1319" s="83"/>
      <c r="H1319" s="83"/>
      <c r="I1319" s="74"/>
    </row>
    <row r="1320" spans="1:9" x14ac:dyDescent="0.25">
      <c r="A1320"/>
      <c r="B1320"/>
      <c r="C1320" s="83"/>
      <c r="D1320" s="83"/>
      <c r="E1320" s="83"/>
      <c r="F1320" s="83"/>
      <c r="G1320" s="83"/>
      <c r="H1320" s="83"/>
      <c r="I1320" s="74"/>
    </row>
    <row r="1321" spans="1:9" x14ac:dyDescent="0.25">
      <c r="A1321"/>
      <c r="B1321"/>
      <c r="C1321" s="83"/>
      <c r="D1321" s="83"/>
      <c r="E1321" s="83"/>
      <c r="F1321" s="83"/>
      <c r="G1321" s="83"/>
      <c r="H1321" s="83"/>
      <c r="I1321" s="74"/>
    </row>
    <row r="1322" spans="1:9" x14ac:dyDescent="0.25">
      <c r="A1322"/>
      <c r="B1322"/>
      <c r="C1322" s="83"/>
      <c r="D1322" s="83"/>
      <c r="E1322" s="83"/>
      <c r="F1322" s="83"/>
      <c r="G1322" s="83"/>
      <c r="H1322" s="83"/>
      <c r="I1322" s="74"/>
    </row>
    <row r="1323" spans="1:9" x14ac:dyDescent="0.25">
      <c r="A1323"/>
      <c r="B1323"/>
      <c r="C1323" s="83"/>
      <c r="D1323" s="83"/>
      <c r="E1323" s="83"/>
      <c r="F1323" s="83"/>
      <c r="G1323" s="83"/>
      <c r="H1323" s="83"/>
      <c r="I1323" s="74"/>
    </row>
    <row r="1324" spans="1:9" x14ac:dyDescent="0.25">
      <c r="A1324"/>
      <c r="B1324"/>
      <c r="C1324" s="83"/>
      <c r="D1324" s="83"/>
      <c r="E1324" s="83"/>
      <c r="F1324" s="83"/>
      <c r="G1324" s="83"/>
      <c r="H1324" s="83"/>
      <c r="I1324" s="74"/>
    </row>
    <row r="1325" spans="1:9" x14ac:dyDescent="0.25">
      <c r="A1325"/>
      <c r="B1325"/>
      <c r="C1325" s="83"/>
      <c r="D1325" s="83"/>
      <c r="E1325" s="83"/>
      <c r="F1325" s="83"/>
      <c r="G1325" s="83"/>
      <c r="H1325" s="83"/>
      <c r="I1325" s="74"/>
    </row>
    <row r="1326" spans="1:9" x14ac:dyDescent="0.25">
      <c r="A1326"/>
      <c r="B1326"/>
      <c r="C1326" s="83"/>
      <c r="D1326" s="83"/>
      <c r="E1326" s="83"/>
      <c r="F1326" s="83"/>
      <c r="G1326" s="83"/>
      <c r="H1326" s="83"/>
      <c r="I1326" s="74"/>
    </row>
    <row r="1327" spans="1:9" x14ac:dyDescent="0.25">
      <c r="A1327"/>
      <c r="B1327"/>
      <c r="C1327" s="83"/>
      <c r="D1327" s="83"/>
      <c r="E1327" s="83"/>
      <c r="F1327" s="83"/>
      <c r="G1327" s="83"/>
      <c r="H1327" s="83"/>
      <c r="I1327" s="74"/>
    </row>
    <row r="1328" spans="1:9" x14ac:dyDescent="0.25">
      <c r="A1328"/>
      <c r="B1328"/>
      <c r="C1328" s="83"/>
      <c r="D1328" s="83"/>
      <c r="E1328" s="83"/>
      <c r="F1328" s="83"/>
      <c r="G1328" s="83"/>
      <c r="H1328" s="83"/>
      <c r="I1328" s="74"/>
    </row>
    <row r="1329" spans="1:9" x14ac:dyDescent="0.25">
      <c r="A1329"/>
      <c r="B1329"/>
      <c r="C1329" s="83"/>
      <c r="D1329" s="83"/>
      <c r="E1329" s="83"/>
      <c r="F1329" s="83"/>
      <c r="G1329" s="83"/>
      <c r="H1329" s="83"/>
      <c r="I1329" s="74"/>
    </row>
    <row r="1330" spans="1:9" x14ac:dyDescent="0.25">
      <c r="A1330"/>
      <c r="B1330"/>
      <c r="C1330" s="83"/>
      <c r="D1330" s="83"/>
      <c r="E1330" s="83"/>
      <c r="F1330" s="83"/>
      <c r="G1330" s="83"/>
      <c r="H1330" s="83"/>
      <c r="I1330" s="74"/>
    </row>
    <row r="1331" spans="1:9" x14ac:dyDescent="0.25">
      <c r="A1331"/>
      <c r="B1331"/>
      <c r="C1331" s="83"/>
      <c r="D1331" s="83"/>
      <c r="E1331" s="83"/>
      <c r="F1331" s="83"/>
      <c r="G1331" s="83"/>
      <c r="H1331" s="83"/>
      <c r="I1331" s="74"/>
    </row>
    <row r="1332" spans="1:9" x14ac:dyDescent="0.25">
      <c r="A1332"/>
      <c r="B1332"/>
      <c r="C1332" s="83"/>
      <c r="D1332" s="83"/>
      <c r="E1332" s="83"/>
      <c r="F1332" s="83"/>
      <c r="G1332" s="83"/>
      <c r="H1332" s="83"/>
      <c r="I1332" s="74"/>
    </row>
    <row r="1333" spans="1:9" x14ac:dyDescent="0.25">
      <c r="A1333"/>
      <c r="B1333"/>
      <c r="C1333" s="83"/>
      <c r="D1333" s="83"/>
      <c r="E1333" s="83"/>
      <c r="F1333" s="83"/>
      <c r="G1333" s="83"/>
      <c r="H1333" s="83"/>
      <c r="I1333" s="74"/>
    </row>
    <row r="1334" spans="1:9" x14ac:dyDescent="0.25">
      <c r="A1334"/>
      <c r="B1334"/>
      <c r="C1334" s="83"/>
      <c r="D1334" s="83"/>
      <c r="E1334" s="83"/>
      <c r="F1334" s="83"/>
      <c r="G1334" s="83"/>
      <c r="H1334" s="83"/>
      <c r="I1334" s="74"/>
    </row>
    <row r="1335" spans="1:9" x14ac:dyDescent="0.25">
      <c r="A1335"/>
      <c r="B1335"/>
      <c r="C1335" s="83"/>
      <c r="D1335" s="83"/>
      <c r="E1335" s="83"/>
      <c r="F1335" s="83"/>
      <c r="G1335" s="83"/>
      <c r="H1335" s="83"/>
      <c r="I1335" s="74"/>
    </row>
    <row r="1336" spans="1:9" x14ac:dyDescent="0.25">
      <c r="A1336"/>
      <c r="B1336"/>
      <c r="C1336" s="83"/>
      <c r="D1336" s="83"/>
      <c r="E1336" s="83"/>
      <c r="F1336" s="83"/>
      <c r="G1336" s="83"/>
      <c r="H1336" s="83"/>
      <c r="I1336" s="74"/>
    </row>
    <row r="1337" spans="1:9" x14ac:dyDescent="0.25">
      <c r="A1337"/>
      <c r="B1337"/>
      <c r="C1337" s="83"/>
      <c r="D1337" s="83"/>
      <c r="E1337" s="83"/>
      <c r="F1337" s="83"/>
      <c r="G1337" s="83"/>
      <c r="H1337" s="83"/>
      <c r="I1337" s="74"/>
    </row>
    <row r="1338" spans="1:9" x14ac:dyDescent="0.25">
      <c r="A1338"/>
      <c r="B1338"/>
      <c r="C1338" s="83"/>
      <c r="D1338" s="83"/>
      <c r="E1338" s="83"/>
      <c r="F1338" s="83"/>
      <c r="G1338" s="83"/>
      <c r="H1338" s="83"/>
      <c r="I1338" s="74"/>
    </row>
    <row r="1339" spans="1:9" x14ac:dyDescent="0.25">
      <c r="A1339"/>
      <c r="B1339"/>
      <c r="C1339" s="83"/>
      <c r="D1339" s="83"/>
      <c r="E1339" s="83"/>
      <c r="F1339" s="83"/>
      <c r="G1339" s="83"/>
      <c r="H1339" s="83"/>
      <c r="I1339" s="74"/>
    </row>
    <row r="1340" spans="1:9" x14ac:dyDescent="0.25">
      <c r="A1340"/>
      <c r="B1340"/>
      <c r="C1340" s="83"/>
      <c r="D1340" s="83"/>
      <c r="E1340" s="83"/>
      <c r="F1340" s="83"/>
      <c r="G1340" s="83"/>
      <c r="H1340" s="83"/>
      <c r="I1340" s="74"/>
    </row>
    <row r="1341" spans="1:9" x14ac:dyDescent="0.25">
      <c r="A1341"/>
      <c r="B1341"/>
      <c r="C1341" s="83"/>
      <c r="D1341" s="83"/>
      <c r="E1341" s="83"/>
      <c r="F1341" s="83"/>
      <c r="G1341" s="83"/>
      <c r="H1341" s="83"/>
      <c r="I1341" s="74"/>
    </row>
    <row r="1342" spans="1:9" x14ac:dyDescent="0.25">
      <c r="A1342"/>
      <c r="B1342"/>
      <c r="C1342" s="83"/>
      <c r="D1342" s="83"/>
      <c r="E1342" s="83"/>
      <c r="F1342" s="83"/>
      <c r="G1342" s="83"/>
      <c r="H1342" s="83"/>
      <c r="I1342" s="74"/>
    </row>
    <row r="1343" spans="1:9" x14ac:dyDescent="0.25">
      <c r="A1343"/>
      <c r="B1343"/>
      <c r="C1343" s="83"/>
      <c r="D1343" s="83"/>
      <c r="E1343" s="83"/>
      <c r="F1343" s="83"/>
      <c r="G1343" s="83"/>
      <c r="H1343" s="83"/>
      <c r="I1343" s="74"/>
    </row>
    <row r="1344" spans="1:9" x14ac:dyDescent="0.25">
      <c r="A1344"/>
      <c r="B1344"/>
      <c r="C1344" s="83"/>
      <c r="D1344" s="83"/>
      <c r="E1344" s="83"/>
      <c r="F1344" s="83"/>
      <c r="G1344" s="83"/>
      <c r="H1344" s="83"/>
      <c r="I1344" s="74"/>
    </row>
    <row r="1345" spans="1:9" x14ac:dyDescent="0.25">
      <c r="A1345"/>
      <c r="B1345"/>
      <c r="C1345" s="83"/>
      <c r="D1345" s="83"/>
      <c r="E1345" s="83"/>
      <c r="F1345" s="83"/>
      <c r="G1345" s="83"/>
      <c r="H1345" s="83"/>
      <c r="I1345" s="74"/>
    </row>
    <row r="1346" spans="1:9" x14ac:dyDescent="0.25">
      <c r="A1346"/>
      <c r="B1346"/>
      <c r="C1346" s="83"/>
      <c r="D1346" s="83"/>
      <c r="E1346" s="83"/>
      <c r="F1346" s="83"/>
      <c r="G1346" s="83"/>
      <c r="H1346" s="83"/>
      <c r="I1346" s="74"/>
    </row>
    <row r="1347" spans="1:9" x14ac:dyDescent="0.25">
      <c r="A1347"/>
      <c r="B1347"/>
      <c r="C1347" s="83"/>
      <c r="D1347" s="83"/>
      <c r="E1347" s="83"/>
      <c r="F1347" s="83"/>
      <c r="G1347" s="83"/>
      <c r="H1347" s="83"/>
      <c r="I1347" s="74"/>
    </row>
    <row r="1348" spans="1:9" x14ac:dyDescent="0.25">
      <c r="A1348"/>
      <c r="B1348"/>
      <c r="C1348" s="83"/>
      <c r="D1348" s="83"/>
      <c r="E1348" s="83"/>
      <c r="F1348" s="83"/>
      <c r="G1348" s="83"/>
      <c r="H1348" s="83"/>
      <c r="I1348" s="74"/>
    </row>
    <row r="1349" spans="1:9" x14ac:dyDescent="0.25">
      <c r="A1349"/>
      <c r="B1349"/>
      <c r="C1349" s="83"/>
      <c r="D1349" s="83"/>
      <c r="E1349" s="83"/>
      <c r="F1349" s="83"/>
      <c r="G1349" s="83"/>
      <c r="H1349" s="83"/>
      <c r="I1349" s="74"/>
    </row>
    <row r="1350" spans="1:9" x14ac:dyDescent="0.25">
      <c r="A1350"/>
      <c r="B1350"/>
      <c r="C1350" s="83"/>
      <c r="D1350" s="83"/>
      <c r="E1350" s="83"/>
      <c r="F1350" s="83"/>
      <c r="G1350" s="83"/>
      <c r="H1350" s="83"/>
      <c r="I1350" s="74"/>
    </row>
    <row r="1351" spans="1:9" x14ac:dyDescent="0.25">
      <c r="A1351"/>
      <c r="B1351"/>
      <c r="C1351" s="83"/>
      <c r="D1351" s="83"/>
      <c r="E1351" s="83"/>
      <c r="F1351" s="83"/>
      <c r="G1351" s="83"/>
      <c r="H1351" s="83"/>
      <c r="I1351" s="74"/>
    </row>
    <row r="1352" spans="1:9" x14ac:dyDescent="0.25">
      <c r="A1352"/>
      <c r="B1352"/>
      <c r="C1352" s="83"/>
      <c r="D1352" s="83"/>
      <c r="E1352" s="83"/>
      <c r="F1352" s="83"/>
      <c r="G1352" s="83"/>
      <c r="H1352" s="83"/>
      <c r="I1352" s="74"/>
    </row>
    <row r="1353" spans="1:9" x14ac:dyDescent="0.25">
      <c r="A1353"/>
      <c r="B1353"/>
      <c r="C1353" s="83"/>
      <c r="D1353" s="83"/>
      <c r="E1353" s="83"/>
      <c r="F1353" s="83"/>
      <c r="G1353" s="83"/>
      <c r="H1353" s="83"/>
      <c r="I1353" s="74"/>
    </row>
    <row r="1354" spans="1:9" x14ac:dyDescent="0.25">
      <c r="A1354"/>
      <c r="B1354"/>
      <c r="C1354" s="83"/>
      <c r="D1354" s="83"/>
      <c r="E1354" s="83"/>
      <c r="F1354" s="83"/>
      <c r="G1354" s="83"/>
      <c r="H1354" s="83"/>
      <c r="I1354" s="74"/>
    </row>
    <row r="1355" spans="1:9" x14ac:dyDescent="0.25">
      <c r="A1355"/>
      <c r="B1355"/>
      <c r="C1355" s="83"/>
      <c r="D1355" s="83"/>
      <c r="E1355" s="83"/>
      <c r="F1355" s="83"/>
      <c r="G1355" s="83"/>
      <c r="H1355" s="83"/>
      <c r="I1355" s="74"/>
    </row>
    <row r="1356" spans="1:9" x14ac:dyDescent="0.25">
      <c r="A1356"/>
      <c r="B1356"/>
      <c r="C1356" s="83"/>
      <c r="D1356" s="83"/>
      <c r="E1356" s="83"/>
      <c r="F1356" s="83"/>
      <c r="G1356" s="83"/>
      <c r="H1356" s="83"/>
      <c r="I1356" s="74"/>
    </row>
    <row r="1357" spans="1:9" x14ac:dyDescent="0.25">
      <c r="A1357"/>
      <c r="B1357"/>
      <c r="C1357" s="83"/>
      <c r="D1357" s="83"/>
      <c r="E1357" s="83"/>
      <c r="F1357" s="83"/>
      <c r="G1357" s="83"/>
      <c r="H1357" s="83"/>
      <c r="I1357" s="74"/>
    </row>
    <row r="1358" spans="1:9" x14ac:dyDescent="0.25">
      <c r="A1358"/>
      <c r="B1358"/>
      <c r="C1358" s="83"/>
      <c r="D1358" s="83"/>
      <c r="E1358" s="83"/>
      <c r="F1358" s="83"/>
      <c r="G1358" s="83"/>
      <c r="H1358" s="83"/>
      <c r="I1358" s="74"/>
    </row>
    <row r="1359" spans="1:9" x14ac:dyDescent="0.25">
      <c r="A1359"/>
      <c r="B1359"/>
      <c r="C1359" s="83"/>
      <c r="D1359" s="83"/>
      <c r="E1359" s="83"/>
      <c r="F1359" s="83"/>
      <c r="G1359" s="83"/>
      <c r="H1359" s="83"/>
      <c r="I1359" s="74"/>
    </row>
    <row r="1360" spans="1:9" x14ac:dyDescent="0.25">
      <c r="A1360"/>
      <c r="B1360"/>
      <c r="C1360" s="83"/>
      <c r="D1360" s="83"/>
      <c r="E1360" s="83"/>
      <c r="F1360" s="83"/>
      <c r="G1360" s="83"/>
      <c r="H1360" s="83"/>
      <c r="I1360" s="74"/>
    </row>
    <row r="1361" spans="1:9" x14ac:dyDescent="0.25">
      <c r="A1361"/>
      <c r="B1361"/>
      <c r="C1361" s="83"/>
      <c r="D1361" s="83"/>
      <c r="E1361" s="83"/>
      <c r="F1361" s="83"/>
      <c r="G1361" s="83"/>
      <c r="H1361" s="83"/>
      <c r="I1361" s="74"/>
    </row>
    <row r="1362" spans="1:9" x14ac:dyDescent="0.25">
      <c r="A1362"/>
      <c r="B1362"/>
      <c r="C1362" s="83"/>
      <c r="D1362" s="83"/>
      <c r="E1362" s="83"/>
      <c r="F1362" s="83"/>
      <c r="G1362" s="83"/>
      <c r="H1362" s="83"/>
      <c r="I1362" s="74"/>
    </row>
    <row r="1363" spans="1:9" x14ac:dyDescent="0.25">
      <c r="A1363"/>
      <c r="B1363"/>
      <c r="C1363" s="83"/>
      <c r="D1363" s="83"/>
      <c r="E1363" s="83"/>
      <c r="F1363" s="83"/>
      <c r="G1363" s="83"/>
      <c r="H1363" s="83"/>
      <c r="I1363" s="74"/>
    </row>
    <row r="1364" spans="1:9" x14ac:dyDescent="0.25">
      <c r="A1364"/>
      <c r="B1364"/>
      <c r="C1364" s="83"/>
      <c r="D1364" s="83"/>
      <c r="E1364" s="83"/>
      <c r="F1364" s="83"/>
      <c r="G1364" s="83"/>
      <c r="H1364" s="83"/>
      <c r="I1364" s="74"/>
    </row>
    <row r="1365" spans="1:9" x14ac:dyDescent="0.25">
      <c r="A1365"/>
      <c r="B1365"/>
      <c r="C1365" s="83"/>
      <c r="D1365" s="83"/>
      <c r="E1365" s="83"/>
      <c r="F1365" s="83"/>
      <c r="G1365" s="83"/>
      <c r="H1365" s="83"/>
      <c r="I1365" s="74"/>
    </row>
    <row r="1366" spans="1:9" x14ac:dyDescent="0.25">
      <c r="A1366"/>
      <c r="B1366"/>
      <c r="C1366" s="83"/>
      <c r="D1366" s="83"/>
      <c r="E1366" s="83"/>
      <c r="F1366" s="83"/>
      <c r="G1366" s="83"/>
      <c r="H1366" s="83"/>
      <c r="I1366" s="74"/>
    </row>
    <row r="1367" spans="1:9" x14ac:dyDescent="0.25">
      <c r="A1367"/>
      <c r="B1367"/>
      <c r="C1367" s="83"/>
      <c r="D1367" s="83"/>
      <c r="E1367" s="83"/>
      <c r="F1367" s="83"/>
      <c r="G1367" s="83"/>
      <c r="H1367" s="83"/>
      <c r="I1367" s="74"/>
    </row>
    <row r="1368" spans="1:9" x14ac:dyDescent="0.25">
      <c r="A1368"/>
      <c r="B1368"/>
      <c r="C1368" s="83"/>
      <c r="D1368" s="83"/>
      <c r="E1368" s="83"/>
      <c r="F1368" s="83"/>
      <c r="G1368" s="83"/>
      <c r="H1368" s="83"/>
      <c r="I1368" s="74"/>
    </row>
    <row r="1369" spans="1:9" x14ac:dyDescent="0.25">
      <c r="A1369"/>
      <c r="B1369"/>
      <c r="C1369" s="83"/>
      <c r="D1369" s="83"/>
      <c r="E1369" s="83"/>
      <c r="F1369" s="83"/>
      <c r="G1369" s="83"/>
      <c r="H1369" s="83"/>
      <c r="I1369" s="74"/>
    </row>
    <row r="1370" spans="1:9" x14ac:dyDescent="0.25">
      <c r="A1370"/>
      <c r="B1370"/>
      <c r="C1370" s="83"/>
      <c r="D1370" s="83"/>
      <c r="E1370" s="83"/>
      <c r="F1370" s="83"/>
      <c r="G1370" s="83"/>
      <c r="H1370" s="83"/>
      <c r="I1370" s="74"/>
    </row>
    <row r="1371" spans="1:9" x14ac:dyDescent="0.25">
      <c r="A1371"/>
      <c r="B1371"/>
      <c r="C1371" s="83"/>
      <c r="D1371" s="83"/>
      <c r="E1371" s="83"/>
      <c r="F1371" s="83"/>
      <c r="G1371" s="83"/>
      <c r="H1371" s="83"/>
      <c r="I1371" s="74"/>
    </row>
    <row r="1372" spans="1:9" x14ac:dyDescent="0.25">
      <c r="A1372"/>
      <c r="B1372"/>
      <c r="C1372" s="83"/>
      <c r="D1372" s="83"/>
      <c r="E1372" s="83"/>
      <c r="F1372" s="83"/>
      <c r="G1372" s="83"/>
      <c r="H1372" s="83"/>
      <c r="I1372" s="74"/>
    </row>
    <row r="1373" spans="1:9" x14ac:dyDescent="0.25">
      <c r="A1373"/>
      <c r="B1373"/>
      <c r="C1373" s="83"/>
      <c r="D1373" s="83"/>
      <c r="E1373" s="83"/>
      <c r="F1373" s="83"/>
      <c r="G1373" s="83"/>
      <c r="H1373" s="83"/>
      <c r="I1373" s="74"/>
    </row>
    <row r="1374" spans="1:9" x14ac:dyDescent="0.25">
      <c r="A1374"/>
      <c r="B1374"/>
      <c r="C1374" s="83"/>
      <c r="D1374" s="83"/>
      <c r="E1374" s="83"/>
      <c r="F1374" s="83"/>
      <c r="G1374" s="83"/>
      <c r="H1374" s="83"/>
      <c r="I1374" s="74"/>
    </row>
    <row r="1375" spans="1:9" x14ac:dyDescent="0.25">
      <c r="A1375"/>
      <c r="B1375"/>
      <c r="C1375" s="83"/>
      <c r="D1375" s="83"/>
      <c r="E1375" s="83"/>
      <c r="F1375" s="83"/>
      <c r="G1375" s="83"/>
      <c r="H1375" s="83"/>
      <c r="I1375" s="74"/>
    </row>
    <row r="1376" spans="1:9" x14ac:dyDescent="0.25">
      <c r="A1376"/>
      <c r="B1376"/>
      <c r="C1376" s="83"/>
      <c r="D1376" s="83"/>
      <c r="E1376" s="83"/>
      <c r="F1376" s="83"/>
      <c r="G1376" s="83"/>
      <c r="H1376" s="83"/>
      <c r="I1376" s="74"/>
    </row>
    <row r="1377" spans="1:9" x14ac:dyDescent="0.25">
      <c r="A1377"/>
      <c r="B1377"/>
      <c r="C1377" s="83"/>
      <c r="D1377" s="83"/>
      <c r="E1377" s="83"/>
      <c r="F1377" s="83"/>
      <c r="G1377" s="83"/>
      <c r="H1377" s="83"/>
      <c r="I1377" s="74"/>
    </row>
    <row r="1378" spans="1:9" x14ac:dyDescent="0.25">
      <c r="A1378"/>
      <c r="B1378"/>
      <c r="C1378" s="83"/>
      <c r="D1378" s="83"/>
      <c r="E1378" s="83"/>
      <c r="F1378" s="83"/>
      <c r="G1378" s="83"/>
      <c r="H1378" s="83"/>
      <c r="I1378" s="74"/>
    </row>
    <row r="1379" spans="1:9" x14ac:dyDescent="0.25">
      <c r="A1379"/>
      <c r="B1379"/>
      <c r="C1379" s="83"/>
      <c r="D1379" s="83"/>
      <c r="E1379" s="83"/>
      <c r="F1379" s="83"/>
      <c r="G1379" s="83"/>
      <c r="H1379" s="83"/>
      <c r="I1379" s="74"/>
    </row>
    <row r="1380" spans="1:9" x14ac:dyDescent="0.25">
      <c r="A1380"/>
      <c r="B1380"/>
      <c r="C1380" s="83"/>
      <c r="D1380" s="83"/>
      <c r="E1380" s="83"/>
      <c r="F1380" s="83"/>
      <c r="G1380" s="83"/>
      <c r="H1380" s="83"/>
      <c r="I1380" s="74"/>
    </row>
    <row r="1381" spans="1:9" x14ac:dyDescent="0.25">
      <c r="A1381"/>
      <c r="B1381"/>
      <c r="C1381" s="83"/>
      <c r="D1381" s="83"/>
      <c r="E1381" s="83"/>
      <c r="F1381" s="83"/>
      <c r="G1381" s="83"/>
      <c r="H1381" s="83"/>
      <c r="I1381" s="74"/>
    </row>
    <row r="1382" spans="1:9" x14ac:dyDescent="0.25">
      <c r="A1382"/>
      <c r="B1382"/>
      <c r="C1382" s="83"/>
      <c r="D1382" s="83"/>
      <c r="E1382" s="83"/>
      <c r="F1382" s="83"/>
      <c r="G1382" s="83"/>
      <c r="H1382" s="83"/>
      <c r="I1382" s="74"/>
    </row>
    <row r="1383" spans="1:9" x14ac:dyDescent="0.25">
      <c r="A1383"/>
      <c r="B1383"/>
      <c r="C1383" s="83"/>
      <c r="D1383" s="83"/>
      <c r="E1383" s="83"/>
      <c r="F1383" s="83"/>
      <c r="G1383" s="83"/>
      <c r="H1383" s="83"/>
      <c r="I1383" s="74"/>
    </row>
    <row r="1384" spans="1:9" x14ac:dyDescent="0.25">
      <c r="A1384"/>
      <c r="B1384"/>
      <c r="C1384" s="83"/>
      <c r="D1384" s="83"/>
      <c r="E1384" s="83"/>
      <c r="F1384" s="83"/>
      <c r="G1384" s="83"/>
      <c r="H1384" s="83"/>
      <c r="I1384" s="74"/>
    </row>
    <row r="1385" spans="1:9" x14ac:dyDescent="0.25">
      <c r="A1385"/>
      <c r="B1385"/>
      <c r="C1385" s="83"/>
      <c r="D1385" s="83"/>
      <c r="E1385" s="83"/>
      <c r="F1385" s="83"/>
      <c r="G1385" s="83"/>
      <c r="H1385" s="83"/>
      <c r="I1385" s="74"/>
    </row>
    <row r="1386" spans="1:9" x14ac:dyDescent="0.25">
      <c r="A1386"/>
      <c r="B1386"/>
      <c r="C1386" s="83"/>
      <c r="D1386" s="83"/>
      <c r="E1386" s="83"/>
      <c r="F1386" s="83"/>
      <c r="G1386" s="83"/>
      <c r="H1386" s="83"/>
      <c r="I1386" s="74"/>
    </row>
    <row r="1387" spans="1:9" x14ac:dyDescent="0.25">
      <c r="A1387"/>
      <c r="B1387"/>
      <c r="C1387" s="83"/>
      <c r="D1387" s="83"/>
      <c r="E1387" s="83"/>
      <c r="F1387" s="83"/>
      <c r="G1387" s="83"/>
      <c r="H1387" s="83"/>
      <c r="I1387" s="74"/>
    </row>
    <row r="1388" spans="1:9" x14ac:dyDescent="0.25">
      <c r="A1388"/>
      <c r="B1388"/>
      <c r="C1388" s="83"/>
      <c r="D1388" s="83"/>
      <c r="E1388" s="83"/>
      <c r="F1388" s="83"/>
      <c r="G1388" s="83"/>
      <c r="H1388" s="83"/>
      <c r="I1388" s="74"/>
    </row>
    <row r="1389" spans="1:9" x14ac:dyDescent="0.25">
      <c r="A1389"/>
      <c r="B1389"/>
      <c r="C1389" s="83"/>
      <c r="D1389" s="83"/>
      <c r="E1389" s="83"/>
      <c r="F1389" s="83"/>
      <c r="G1389" s="83"/>
      <c r="H1389" s="83"/>
      <c r="I1389" s="74"/>
    </row>
    <row r="1390" spans="1:9" x14ac:dyDescent="0.25">
      <c r="A1390"/>
      <c r="B1390"/>
      <c r="C1390" s="83"/>
      <c r="D1390" s="83"/>
      <c r="E1390" s="83"/>
      <c r="F1390" s="83"/>
      <c r="G1390" s="83"/>
      <c r="H1390" s="83"/>
      <c r="I1390" s="74"/>
    </row>
    <row r="1391" spans="1:9" x14ac:dyDescent="0.25">
      <c r="A1391"/>
      <c r="B1391"/>
      <c r="C1391" s="83"/>
      <c r="D1391" s="83"/>
      <c r="E1391" s="83"/>
      <c r="F1391" s="83"/>
      <c r="G1391" s="83"/>
      <c r="H1391" s="83"/>
      <c r="I1391" s="74"/>
    </row>
    <row r="1392" spans="1:9" x14ac:dyDescent="0.25">
      <c r="A1392"/>
      <c r="B1392"/>
      <c r="C1392" s="83"/>
      <c r="D1392" s="83"/>
      <c r="E1392" s="83"/>
      <c r="F1392" s="83"/>
      <c r="G1392" s="83"/>
      <c r="H1392" s="83"/>
      <c r="I1392" s="74"/>
    </row>
    <row r="1393" spans="1:9" x14ac:dyDescent="0.25">
      <c r="A1393"/>
      <c r="B1393"/>
      <c r="C1393" s="83"/>
      <c r="D1393" s="83"/>
      <c r="E1393" s="83"/>
      <c r="F1393" s="83"/>
      <c r="G1393" s="83"/>
      <c r="H1393" s="83"/>
      <c r="I1393" s="74"/>
    </row>
    <row r="1394" spans="1:9" x14ac:dyDescent="0.25">
      <c r="A1394"/>
      <c r="B1394"/>
      <c r="C1394" s="83"/>
      <c r="D1394" s="83"/>
      <c r="E1394" s="83"/>
      <c r="F1394" s="83"/>
      <c r="G1394" s="83"/>
      <c r="H1394" s="83"/>
      <c r="I1394" s="74"/>
    </row>
    <row r="1395" spans="1:9" x14ac:dyDescent="0.25">
      <c r="A1395"/>
      <c r="B1395"/>
      <c r="C1395" s="83"/>
      <c r="D1395" s="83"/>
      <c r="E1395" s="83"/>
      <c r="F1395" s="83"/>
      <c r="G1395" s="83"/>
      <c r="H1395" s="83"/>
      <c r="I1395" s="74"/>
    </row>
    <row r="1396" spans="1:9" x14ac:dyDescent="0.25">
      <c r="A1396"/>
      <c r="B1396"/>
      <c r="C1396" s="83"/>
      <c r="D1396" s="83"/>
      <c r="E1396" s="83"/>
      <c r="F1396" s="83"/>
      <c r="G1396" s="83"/>
      <c r="H1396" s="83"/>
      <c r="I1396" s="74"/>
    </row>
    <row r="1397" spans="1:9" x14ac:dyDescent="0.25">
      <c r="A1397"/>
      <c r="B1397"/>
      <c r="C1397" s="83"/>
      <c r="D1397" s="83"/>
      <c r="E1397" s="83"/>
      <c r="F1397" s="83"/>
      <c r="G1397" s="83"/>
      <c r="H1397" s="83"/>
      <c r="I1397" s="74"/>
    </row>
    <row r="1398" spans="1:9" x14ac:dyDescent="0.25">
      <c r="A1398"/>
      <c r="B1398"/>
      <c r="C1398" s="83"/>
      <c r="D1398" s="83"/>
      <c r="E1398" s="83"/>
      <c r="F1398" s="83"/>
      <c r="G1398" s="83"/>
      <c r="H1398" s="83"/>
      <c r="I1398" s="74"/>
    </row>
    <row r="1399" spans="1:9" x14ac:dyDescent="0.25">
      <c r="A1399"/>
      <c r="B1399"/>
      <c r="C1399" s="83"/>
      <c r="D1399" s="83"/>
      <c r="E1399" s="83"/>
      <c r="F1399" s="83"/>
      <c r="G1399" s="83"/>
      <c r="H1399" s="83"/>
      <c r="I1399" s="74"/>
    </row>
    <row r="1400" spans="1:9" x14ac:dyDescent="0.25">
      <c r="A1400"/>
      <c r="B1400"/>
      <c r="C1400" s="83"/>
      <c r="D1400" s="83"/>
      <c r="E1400" s="83"/>
      <c r="F1400" s="83"/>
      <c r="G1400" s="83"/>
      <c r="H1400" s="83"/>
      <c r="I1400" s="74"/>
    </row>
    <row r="1401" spans="1:9" x14ac:dyDescent="0.25">
      <c r="A1401"/>
      <c r="B1401"/>
      <c r="C1401" s="83"/>
      <c r="D1401" s="83"/>
      <c r="E1401" s="83"/>
      <c r="F1401" s="83"/>
      <c r="G1401" s="83"/>
      <c r="H1401" s="83"/>
      <c r="I1401" s="74"/>
    </row>
    <row r="1402" spans="1:9" x14ac:dyDescent="0.25">
      <c r="A1402"/>
      <c r="B1402"/>
      <c r="C1402" s="83"/>
      <c r="D1402" s="83"/>
      <c r="E1402" s="83"/>
      <c r="F1402" s="83"/>
      <c r="G1402" s="83"/>
      <c r="H1402" s="83"/>
      <c r="I1402" s="74"/>
    </row>
    <row r="1403" spans="1:9" x14ac:dyDescent="0.25">
      <c r="A1403"/>
      <c r="B1403"/>
      <c r="C1403" s="83"/>
      <c r="D1403" s="83"/>
      <c r="E1403" s="83"/>
      <c r="F1403" s="83"/>
      <c r="G1403" s="83"/>
      <c r="H1403" s="83"/>
      <c r="I1403" s="74"/>
    </row>
    <row r="1404" spans="1:9" x14ac:dyDescent="0.25">
      <c r="A1404"/>
      <c r="B1404"/>
      <c r="C1404" s="83"/>
      <c r="D1404" s="83"/>
      <c r="E1404" s="83"/>
      <c r="F1404" s="83"/>
      <c r="G1404" s="83"/>
      <c r="H1404" s="83"/>
      <c r="I1404" s="74"/>
    </row>
    <row r="1405" spans="1:9" x14ac:dyDescent="0.25">
      <c r="A1405"/>
      <c r="B1405"/>
      <c r="C1405" s="83"/>
      <c r="D1405" s="83"/>
      <c r="E1405" s="83"/>
      <c r="F1405" s="83"/>
      <c r="G1405" s="83"/>
      <c r="H1405" s="83"/>
      <c r="I1405" s="74"/>
    </row>
    <row r="1406" spans="1:9" x14ac:dyDescent="0.25">
      <c r="A1406"/>
      <c r="B1406"/>
      <c r="C1406" s="83"/>
      <c r="D1406" s="83"/>
      <c r="E1406" s="83"/>
      <c r="F1406" s="83"/>
      <c r="G1406" s="83"/>
      <c r="H1406" s="83"/>
      <c r="I1406" s="74"/>
    </row>
    <row r="1407" spans="1:9" x14ac:dyDescent="0.25">
      <c r="A1407"/>
      <c r="B1407"/>
      <c r="C1407" s="83"/>
      <c r="D1407" s="83"/>
      <c r="E1407" s="83"/>
      <c r="F1407" s="83"/>
      <c r="G1407" s="83"/>
      <c r="H1407" s="83"/>
      <c r="I1407" s="74"/>
    </row>
    <row r="1408" spans="1:9" x14ac:dyDescent="0.25">
      <c r="A1408"/>
      <c r="B1408"/>
      <c r="C1408" s="83"/>
      <c r="D1408" s="83"/>
      <c r="E1408" s="83"/>
      <c r="F1408" s="83"/>
      <c r="G1408" s="83"/>
      <c r="H1408" s="83"/>
      <c r="I1408" s="74"/>
    </row>
    <row r="1409" spans="1:9" x14ac:dyDescent="0.25">
      <c r="A1409"/>
      <c r="B1409"/>
      <c r="C1409" s="83"/>
      <c r="D1409" s="83"/>
      <c r="E1409" s="83"/>
      <c r="F1409" s="83"/>
      <c r="G1409" s="83"/>
      <c r="H1409" s="83"/>
      <c r="I1409" s="74"/>
    </row>
    <row r="1410" spans="1:9" x14ac:dyDescent="0.25">
      <c r="A1410"/>
      <c r="B1410"/>
      <c r="C1410" s="83"/>
      <c r="D1410" s="83"/>
      <c r="E1410" s="83"/>
      <c r="F1410" s="83"/>
      <c r="G1410" s="83"/>
      <c r="H1410" s="83"/>
      <c r="I1410" s="74"/>
    </row>
    <row r="1411" spans="1:9" x14ac:dyDescent="0.25">
      <c r="A1411"/>
      <c r="B1411"/>
      <c r="C1411" s="83"/>
      <c r="D1411" s="83"/>
      <c r="E1411" s="83"/>
      <c r="F1411" s="83"/>
      <c r="G1411" s="83"/>
      <c r="H1411" s="83"/>
      <c r="I1411" s="74"/>
    </row>
    <row r="1412" spans="1:9" x14ac:dyDescent="0.25">
      <c r="A1412"/>
      <c r="B1412"/>
      <c r="C1412" s="83"/>
      <c r="D1412" s="83"/>
      <c r="E1412" s="83"/>
      <c r="F1412" s="83"/>
      <c r="G1412" s="83"/>
      <c r="H1412" s="83"/>
      <c r="I1412" s="74"/>
    </row>
    <row r="1413" spans="1:9" x14ac:dyDescent="0.25">
      <c r="A1413"/>
      <c r="B1413"/>
      <c r="C1413" s="83"/>
      <c r="D1413" s="83"/>
      <c r="E1413" s="83"/>
      <c r="F1413" s="83"/>
      <c r="G1413" s="83"/>
      <c r="H1413" s="83"/>
      <c r="I1413" s="74"/>
    </row>
    <row r="1414" spans="1:9" x14ac:dyDescent="0.25">
      <c r="A1414"/>
      <c r="B1414"/>
      <c r="C1414" s="83"/>
      <c r="D1414" s="83"/>
      <c r="E1414" s="83"/>
      <c r="F1414" s="83"/>
      <c r="G1414" s="83"/>
      <c r="H1414" s="83"/>
      <c r="I1414" s="74"/>
    </row>
    <row r="1415" spans="1:9" x14ac:dyDescent="0.25">
      <c r="A1415"/>
      <c r="B1415"/>
      <c r="C1415" s="83"/>
      <c r="D1415" s="83"/>
      <c r="E1415" s="83"/>
      <c r="F1415" s="83"/>
      <c r="G1415" s="83"/>
      <c r="H1415" s="83"/>
      <c r="I1415" s="74"/>
    </row>
    <row r="1416" spans="1:9" x14ac:dyDescent="0.25">
      <c r="A1416"/>
      <c r="B1416"/>
      <c r="C1416" s="83"/>
      <c r="D1416" s="83"/>
      <c r="E1416" s="83"/>
      <c r="F1416" s="83"/>
      <c r="G1416" s="83"/>
      <c r="H1416" s="83"/>
      <c r="I1416" s="74"/>
    </row>
    <row r="1417" spans="1:9" x14ac:dyDescent="0.25">
      <c r="A1417"/>
      <c r="B1417"/>
      <c r="C1417" s="83"/>
      <c r="D1417" s="83"/>
      <c r="E1417" s="83"/>
      <c r="F1417" s="83"/>
      <c r="G1417" s="83"/>
      <c r="H1417" s="83"/>
      <c r="I1417" s="74"/>
    </row>
    <row r="1418" spans="1:9" x14ac:dyDescent="0.25">
      <c r="A1418"/>
      <c r="B1418"/>
      <c r="C1418" s="83"/>
      <c r="D1418" s="83"/>
      <c r="E1418" s="83"/>
      <c r="F1418" s="83"/>
      <c r="G1418" s="83"/>
      <c r="H1418" s="83"/>
      <c r="I1418" s="74"/>
    </row>
    <row r="1419" spans="1:9" x14ac:dyDescent="0.25">
      <c r="A1419"/>
      <c r="B1419"/>
      <c r="C1419" s="83"/>
      <c r="D1419" s="83"/>
      <c r="E1419" s="83"/>
      <c r="F1419" s="83"/>
      <c r="G1419" s="83"/>
      <c r="H1419" s="83"/>
      <c r="I1419" s="74"/>
    </row>
    <row r="1420" spans="1:9" x14ac:dyDescent="0.25">
      <c r="A1420"/>
      <c r="B1420"/>
      <c r="C1420" s="83"/>
      <c r="D1420" s="83"/>
      <c r="E1420" s="83"/>
      <c r="F1420" s="83"/>
      <c r="G1420" s="83"/>
      <c r="H1420" s="83"/>
      <c r="I1420" s="74"/>
    </row>
    <row r="1421" spans="1:9" x14ac:dyDescent="0.25">
      <c r="A1421"/>
      <c r="B1421"/>
      <c r="C1421" s="83"/>
      <c r="D1421" s="83"/>
      <c r="E1421" s="83"/>
      <c r="F1421" s="83"/>
      <c r="G1421" s="83"/>
      <c r="H1421" s="83"/>
      <c r="I1421" s="74"/>
    </row>
    <row r="1422" spans="1:9" x14ac:dyDescent="0.25">
      <c r="A1422"/>
      <c r="B1422"/>
      <c r="C1422" s="83"/>
      <c r="D1422" s="83"/>
      <c r="E1422" s="83"/>
      <c r="F1422" s="83"/>
      <c r="G1422" s="83"/>
      <c r="H1422" s="83"/>
      <c r="I1422" s="74"/>
    </row>
    <row r="1423" spans="1:9" x14ac:dyDescent="0.25">
      <c r="A1423"/>
      <c r="B1423"/>
      <c r="C1423" s="83"/>
      <c r="D1423" s="83"/>
      <c r="E1423" s="83"/>
      <c r="F1423" s="83"/>
      <c r="G1423" s="83"/>
      <c r="H1423" s="83"/>
      <c r="I1423" s="74"/>
    </row>
    <row r="1424" spans="1:9" x14ac:dyDescent="0.25">
      <c r="A1424"/>
      <c r="B1424"/>
      <c r="C1424" s="83"/>
      <c r="D1424" s="83"/>
      <c r="E1424" s="83"/>
      <c r="F1424" s="83"/>
      <c r="G1424" s="83"/>
      <c r="H1424" s="83"/>
      <c r="I1424" s="74"/>
    </row>
    <row r="1425" spans="1:9" x14ac:dyDescent="0.25">
      <c r="A1425"/>
      <c r="B1425"/>
      <c r="C1425" s="83"/>
      <c r="D1425" s="83"/>
      <c r="E1425" s="83"/>
      <c r="F1425" s="83"/>
      <c r="G1425" s="83"/>
      <c r="H1425" s="83"/>
      <c r="I1425" s="74"/>
    </row>
    <row r="1426" spans="1:9" x14ac:dyDescent="0.25">
      <c r="A1426"/>
      <c r="B1426"/>
      <c r="C1426" s="83"/>
      <c r="D1426" s="83"/>
      <c r="E1426" s="83"/>
      <c r="F1426" s="83"/>
      <c r="G1426" s="83"/>
      <c r="H1426" s="83"/>
      <c r="I1426" s="74"/>
    </row>
    <row r="1427" spans="1:9" x14ac:dyDescent="0.25">
      <c r="A1427"/>
      <c r="B1427"/>
      <c r="C1427" s="83"/>
      <c r="D1427" s="83"/>
      <c r="E1427" s="83"/>
      <c r="F1427" s="83"/>
      <c r="G1427" s="83"/>
      <c r="H1427" s="83"/>
      <c r="I1427" s="74"/>
    </row>
    <row r="1428" spans="1:9" x14ac:dyDescent="0.25">
      <c r="A1428"/>
      <c r="B1428"/>
      <c r="C1428" s="83"/>
      <c r="D1428" s="83"/>
      <c r="E1428" s="83"/>
      <c r="F1428" s="83"/>
      <c r="G1428" s="83"/>
      <c r="H1428" s="83"/>
      <c r="I1428" s="74"/>
    </row>
    <row r="1429" spans="1:9" x14ac:dyDescent="0.25">
      <c r="A1429"/>
      <c r="B1429"/>
      <c r="C1429" s="83"/>
      <c r="D1429" s="83"/>
      <c r="E1429" s="83"/>
      <c r="F1429" s="83"/>
      <c r="G1429" s="83"/>
      <c r="H1429" s="83"/>
      <c r="I1429" s="74"/>
    </row>
    <row r="1430" spans="1:9" x14ac:dyDescent="0.25">
      <c r="A1430"/>
      <c r="B1430"/>
      <c r="C1430" s="83"/>
      <c r="D1430" s="83"/>
      <c r="E1430" s="83"/>
      <c r="F1430" s="83"/>
      <c r="G1430" s="83"/>
      <c r="H1430" s="83"/>
      <c r="I1430" s="74"/>
    </row>
    <row r="1431" spans="1:9" x14ac:dyDescent="0.25">
      <c r="A1431"/>
      <c r="B1431"/>
      <c r="C1431" s="83"/>
      <c r="D1431" s="83"/>
      <c r="E1431" s="83"/>
      <c r="F1431" s="83"/>
      <c r="G1431" s="83"/>
      <c r="H1431" s="83"/>
      <c r="I1431" s="74"/>
    </row>
    <row r="1432" spans="1:9" x14ac:dyDescent="0.25">
      <c r="A1432"/>
      <c r="B1432"/>
      <c r="C1432" s="83"/>
      <c r="D1432" s="83"/>
      <c r="E1432" s="83"/>
      <c r="F1432" s="83"/>
      <c r="G1432" s="83"/>
      <c r="H1432" s="83"/>
      <c r="I1432" s="74"/>
    </row>
    <row r="1433" spans="1:9" x14ac:dyDescent="0.25">
      <c r="A1433"/>
      <c r="B1433"/>
      <c r="C1433" s="83"/>
      <c r="D1433" s="83"/>
      <c r="E1433" s="83"/>
      <c r="F1433" s="83"/>
      <c r="G1433" s="83"/>
      <c r="H1433" s="83"/>
      <c r="I1433" s="74"/>
    </row>
    <row r="1434" spans="1:9" x14ac:dyDescent="0.25">
      <c r="A1434"/>
      <c r="B1434"/>
      <c r="C1434" s="83"/>
      <c r="D1434" s="83"/>
      <c r="E1434" s="83"/>
      <c r="F1434" s="83"/>
      <c r="G1434" s="83"/>
      <c r="H1434" s="83"/>
      <c r="I1434" s="74"/>
    </row>
    <row r="1435" spans="1:9" x14ac:dyDescent="0.25">
      <c r="A1435"/>
      <c r="B1435"/>
      <c r="C1435" s="83"/>
      <c r="D1435" s="83"/>
      <c r="E1435" s="83"/>
      <c r="F1435" s="83"/>
      <c r="G1435" s="83"/>
      <c r="H1435" s="83"/>
      <c r="I1435" s="74"/>
    </row>
    <row r="1436" spans="1:9" x14ac:dyDescent="0.25">
      <c r="A1436"/>
      <c r="B1436"/>
      <c r="C1436" s="83"/>
      <c r="D1436" s="83"/>
      <c r="E1436" s="83"/>
      <c r="F1436" s="83"/>
      <c r="G1436" s="83"/>
      <c r="H1436" s="83"/>
      <c r="I1436" s="74"/>
    </row>
    <row r="1437" spans="1:9" x14ac:dyDescent="0.25">
      <c r="A1437"/>
      <c r="B1437"/>
      <c r="C1437" s="83"/>
      <c r="D1437" s="83"/>
      <c r="E1437" s="83"/>
      <c r="F1437" s="83"/>
      <c r="G1437" s="83"/>
      <c r="H1437" s="83"/>
      <c r="I1437" s="74"/>
    </row>
    <row r="1438" spans="1:9" x14ac:dyDescent="0.25">
      <c r="A1438"/>
      <c r="B1438"/>
      <c r="C1438" s="83"/>
      <c r="D1438" s="83"/>
      <c r="E1438" s="83"/>
      <c r="F1438" s="83"/>
      <c r="G1438" s="83"/>
      <c r="H1438" s="83"/>
      <c r="I1438" s="74"/>
    </row>
    <row r="1439" spans="1:9" x14ac:dyDescent="0.25">
      <c r="A1439"/>
      <c r="B1439"/>
      <c r="C1439" s="83"/>
      <c r="D1439" s="83"/>
      <c r="E1439" s="83"/>
      <c r="F1439" s="83"/>
      <c r="G1439" s="83"/>
      <c r="H1439" s="83"/>
      <c r="I1439" s="74"/>
    </row>
    <row r="1440" spans="1:9" x14ac:dyDescent="0.25">
      <c r="A1440"/>
      <c r="B1440"/>
      <c r="C1440" s="83"/>
      <c r="D1440" s="83"/>
      <c r="E1440" s="83"/>
      <c r="F1440" s="83"/>
      <c r="G1440" s="83"/>
      <c r="H1440" s="83"/>
      <c r="I1440" s="74"/>
    </row>
    <row r="1441" spans="1:9" x14ac:dyDescent="0.25">
      <c r="A1441"/>
      <c r="B1441"/>
      <c r="C1441" s="83"/>
      <c r="D1441" s="83"/>
      <c r="E1441" s="83"/>
      <c r="F1441" s="83"/>
      <c r="G1441" s="83"/>
      <c r="H1441" s="83"/>
      <c r="I1441" s="74"/>
    </row>
    <row r="1442" spans="1:9" x14ac:dyDescent="0.25">
      <c r="A1442"/>
      <c r="B1442"/>
      <c r="C1442" s="83"/>
      <c r="D1442" s="83"/>
      <c r="E1442" s="83"/>
      <c r="F1442" s="83"/>
      <c r="G1442" s="83"/>
      <c r="H1442" s="83"/>
      <c r="I1442" s="74"/>
    </row>
    <row r="1443" spans="1:9" x14ac:dyDescent="0.25">
      <c r="A1443"/>
      <c r="B1443"/>
      <c r="C1443" s="83"/>
      <c r="D1443" s="83"/>
      <c r="E1443" s="83"/>
      <c r="F1443" s="83"/>
      <c r="G1443" s="83"/>
      <c r="H1443" s="83"/>
      <c r="I1443" s="74"/>
    </row>
    <row r="1444" spans="1:9" x14ac:dyDescent="0.25">
      <c r="A1444"/>
      <c r="B1444"/>
      <c r="C1444" s="83"/>
      <c r="D1444" s="83"/>
      <c r="E1444" s="83"/>
      <c r="F1444" s="83"/>
      <c r="G1444" s="83"/>
      <c r="H1444" s="83"/>
      <c r="I1444" s="74"/>
    </row>
    <row r="1445" spans="1:9" x14ac:dyDescent="0.25">
      <c r="A1445"/>
      <c r="B1445"/>
      <c r="C1445" s="83"/>
      <c r="D1445" s="83"/>
      <c r="E1445" s="83"/>
      <c r="F1445" s="83"/>
      <c r="G1445" s="83"/>
      <c r="H1445" s="83"/>
      <c r="I1445" s="74"/>
    </row>
    <row r="1446" spans="1:9" x14ac:dyDescent="0.25">
      <c r="A1446"/>
      <c r="B1446"/>
      <c r="C1446" s="83"/>
      <c r="D1446" s="83"/>
      <c r="E1446" s="83"/>
      <c r="F1446" s="83"/>
      <c r="G1446" s="83"/>
      <c r="H1446" s="83"/>
      <c r="I1446" s="74"/>
    </row>
    <row r="1447" spans="1:9" x14ac:dyDescent="0.25">
      <c r="A1447"/>
      <c r="B1447"/>
      <c r="C1447" s="83"/>
      <c r="D1447" s="83"/>
      <c r="E1447" s="83"/>
      <c r="F1447" s="83"/>
      <c r="G1447" s="83"/>
      <c r="H1447" s="83"/>
      <c r="I1447" s="74"/>
    </row>
    <row r="1448" spans="1:9" x14ac:dyDescent="0.25">
      <c r="A1448"/>
      <c r="B1448"/>
      <c r="C1448" s="83"/>
      <c r="D1448" s="83"/>
      <c r="E1448" s="83"/>
      <c r="F1448" s="83"/>
      <c r="G1448" s="83"/>
      <c r="H1448" s="83"/>
      <c r="I1448" s="74"/>
    </row>
    <row r="1449" spans="1:9" x14ac:dyDescent="0.25">
      <c r="A1449"/>
      <c r="B1449"/>
      <c r="C1449" s="83"/>
      <c r="D1449" s="83"/>
      <c r="E1449" s="83"/>
      <c r="F1449" s="83"/>
      <c r="G1449" s="83"/>
      <c r="H1449" s="83"/>
      <c r="I1449" s="74"/>
    </row>
    <row r="1450" spans="1:9" x14ac:dyDescent="0.25">
      <c r="A1450"/>
      <c r="B1450"/>
      <c r="C1450" s="83"/>
      <c r="D1450" s="83"/>
      <c r="E1450" s="83"/>
      <c r="F1450" s="83"/>
      <c r="G1450" s="83"/>
      <c r="H1450" s="83"/>
      <c r="I1450" s="74"/>
    </row>
    <row r="1451" spans="1:9" x14ac:dyDescent="0.25">
      <c r="A1451"/>
      <c r="B1451"/>
      <c r="C1451" s="83"/>
      <c r="D1451" s="83"/>
      <c r="E1451" s="83"/>
      <c r="F1451" s="83"/>
      <c r="G1451" s="83"/>
      <c r="H1451" s="83"/>
      <c r="I1451" s="74"/>
    </row>
    <row r="1452" spans="1:9" x14ac:dyDescent="0.25">
      <c r="A1452"/>
      <c r="B1452"/>
      <c r="C1452" s="83"/>
      <c r="D1452" s="83"/>
      <c r="E1452" s="83"/>
      <c r="F1452" s="83"/>
      <c r="G1452" s="83"/>
      <c r="H1452" s="83"/>
      <c r="I1452" s="74"/>
    </row>
    <row r="1453" spans="1:9" x14ac:dyDescent="0.25">
      <c r="A1453"/>
      <c r="B1453"/>
      <c r="C1453" s="83"/>
      <c r="D1453" s="83"/>
      <c r="E1453" s="83"/>
      <c r="F1453" s="83"/>
      <c r="G1453" s="83"/>
      <c r="H1453" s="83"/>
      <c r="I1453" s="74"/>
    </row>
    <row r="1454" spans="1:9" x14ac:dyDescent="0.25">
      <c r="A1454"/>
      <c r="B1454"/>
      <c r="C1454" s="83"/>
      <c r="D1454" s="83"/>
      <c r="E1454" s="83"/>
      <c r="F1454" s="83"/>
      <c r="G1454" s="83"/>
      <c r="H1454" s="83"/>
      <c r="I1454" s="74"/>
    </row>
    <row r="1455" spans="1:9" x14ac:dyDescent="0.25">
      <c r="A1455"/>
      <c r="B1455"/>
      <c r="C1455" s="83"/>
      <c r="D1455" s="83"/>
      <c r="E1455" s="83"/>
      <c r="F1455" s="83"/>
      <c r="G1455" s="83"/>
      <c r="H1455" s="83"/>
      <c r="I1455" s="74"/>
    </row>
    <row r="1456" spans="1:9" x14ac:dyDescent="0.25">
      <c r="A1456"/>
      <c r="B1456"/>
      <c r="C1456" s="83"/>
      <c r="D1456" s="83"/>
      <c r="E1456" s="83"/>
      <c r="F1456" s="83"/>
      <c r="G1456" s="83"/>
      <c r="H1456" s="83"/>
      <c r="I1456" s="74"/>
    </row>
    <row r="1457" spans="1:9" x14ac:dyDescent="0.25">
      <c r="A1457"/>
      <c r="B1457"/>
      <c r="C1457" s="83"/>
      <c r="D1457" s="83"/>
      <c r="E1457" s="83"/>
      <c r="F1457" s="83"/>
      <c r="G1457" s="83"/>
      <c r="H1457" s="83"/>
      <c r="I1457" s="74"/>
    </row>
    <row r="1458" spans="1:9" x14ac:dyDescent="0.25">
      <c r="A1458"/>
      <c r="B1458"/>
      <c r="C1458" s="83"/>
      <c r="D1458" s="83"/>
      <c r="E1458" s="83"/>
      <c r="F1458" s="83"/>
      <c r="G1458" s="83"/>
      <c r="H1458" s="83"/>
      <c r="I1458" s="74"/>
    </row>
    <row r="1459" spans="1:9" x14ac:dyDescent="0.25">
      <c r="A1459"/>
      <c r="B1459"/>
      <c r="C1459" s="83"/>
      <c r="D1459" s="83"/>
      <c r="E1459" s="83"/>
      <c r="F1459" s="83"/>
      <c r="G1459" s="83"/>
      <c r="H1459" s="83"/>
      <c r="I1459" s="74"/>
    </row>
    <row r="1460" spans="1:9" x14ac:dyDescent="0.25">
      <c r="A1460"/>
      <c r="B1460"/>
      <c r="C1460" s="83"/>
      <c r="D1460" s="83"/>
      <c r="E1460" s="83"/>
      <c r="F1460" s="83"/>
      <c r="G1460" s="83"/>
      <c r="H1460" s="83"/>
      <c r="I1460" s="74"/>
    </row>
    <row r="1461" spans="1:9" x14ac:dyDescent="0.25">
      <c r="A1461"/>
      <c r="B1461"/>
      <c r="C1461" s="83"/>
      <c r="D1461" s="83"/>
      <c r="E1461" s="83"/>
      <c r="F1461" s="83"/>
      <c r="G1461" s="83"/>
      <c r="H1461" s="83"/>
      <c r="I1461" s="74"/>
    </row>
    <row r="1462" spans="1:9" x14ac:dyDescent="0.25">
      <c r="A1462"/>
      <c r="B1462"/>
      <c r="C1462" s="83"/>
      <c r="D1462" s="83"/>
      <c r="E1462" s="83"/>
      <c r="F1462" s="83"/>
      <c r="G1462" s="83"/>
      <c r="H1462" s="83"/>
      <c r="I1462" s="74"/>
    </row>
    <row r="1463" spans="1:9" x14ac:dyDescent="0.25">
      <c r="A1463"/>
      <c r="B1463"/>
      <c r="C1463" s="83"/>
      <c r="D1463" s="83"/>
      <c r="E1463" s="83"/>
      <c r="F1463" s="83"/>
      <c r="G1463" s="83"/>
      <c r="H1463" s="83"/>
      <c r="I1463" s="74"/>
    </row>
    <row r="1464" spans="1:9" x14ac:dyDescent="0.25">
      <c r="A1464"/>
      <c r="B1464"/>
      <c r="C1464" s="83"/>
      <c r="D1464" s="83"/>
      <c r="E1464" s="83"/>
      <c r="F1464" s="83"/>
      <c r="G1464" s="83"/>
      <c r="H1464" s="83"/>
      <c r="I1464" s="74"/>
    </row>
    <row r="1465" spans="1:9" x14ac:dyDescent="0.25">
      <c r="A1465"/>
      <c r="B1465"/>
      <c r="C1465" s="83"/>
      <c r="D1465" s="83"/>
      <c r="E1465" s="83"/>
      <c r="F1465" s="83"/>
      <c r="G1465" s="83"/>
      <c r="H1465" s="83"/>
      <c r="I1465" s="74"/>
    </row>
    <row r="1466" spans="1:9" x14ac:dyDescent="0.25">
      <c r="A1466"/>
      <c r="B1466"/>
      <c r="C1466" s="83"/>
      <c r="D1466" s="83"/>
      <c r="E1466" s="83"/>
      <c r="F1466" s="83"/>
      <c r="G1466" s="83"/>
      <c r="H1466" s="83"/>
      <c r="I1466" s="74"/>
    </row>
    <row r="1467" spans="1:9" x14ac:dyDescent="0.25">
      <c r="A1467"/>
      <c r="B1467"/>
      <c r="C1467" s="83"/>
      <c r="D1467" s="83"/>
      <c r="E1467" s="83"/>
      <c r="F1467" s="83"/>
      <c r="G1467" s="83"/>
      <c r="H1467" s="83"/>
      <c r="I1467" s="74"/>
    </row>
    <row r="1468" spans="1:9" x14ac:dyDescent="0.25">
      <c r="A1468"/>
      <c r="B1468"/>
      <c r="C1468" s="83"/>
      <c r="D1468" s="83"/>
      <c r="E1468" s="83"/>
      <c r="F1468" s="83"/>
      <c r="G1468" s="83"/>
      <c r="H1468" s="83"/>
      <c r="I1468" s="74"/>
    </row>
    <row r="1469" spans="1:9" x14ac:dyDescent="0.25">
      <c r="A1469"/>
      <c r="B1469"/>
      <c r="C1469" s="83"/>
      <c r="D1469" s="83"/>
      <c r="E1469" s="83"/>
      <c r="F1469" s="83"/>
      <c r="G1469" s="83"/>
      <c r="H1469" s="83"/>
      <c r="I1469" s="74"/>
    </row>
    <row r="1470" spans="1:9" x14ac:dyDescent="0.25">
      <c r="A1470"/>
      <c r="B1470"/>
      <c r="C1470" s="83"/>
      <c r="D1470" s="83"/>
      <c r="E1470" s="83"/>
      <c r="F1470" s="83"/>
      <c r="G1470" s="83"/>
      <c r="H1470" s="83"/>
      <c r="I1470" s="74"/>
    </row>
    <row r="1471" spans="1:9" x14ac:dyDescent="0.25">
      <c r="A1471"/>
      <c r="B1471"/>
      <c r="C1471" s="83"/>
      <c r="D1471" s="83"/>
      <c r="E1471" s="83"/>
      <c r="F1471" s="83"/>
      <c r="G1471" s="83"/>
      <c r="H1471" s="83"/>
      <c r="I1471" s="74"/>
    </row>
    <row r="1472" spans="1:9" x14ac:dyDescent="0.25">
      <c r="A1472"/>
      <c r="B1472"/>
      <c r="C1472" s="83"/>
      <c r="D1472" s="83"/>
      <c r="E1472" s="83"/>
      <c r="F1472" s="83"/>
      <c r="G1472" s="83"/>
      <c r="H1472" s="83"/>
      <c r="I1472" s="74"/>
    </row>
    <row r="1473" spans="1:9" x14ac:dyDescent="0.25">
      <c r="A1473"/>
      <c r="B1473"/>
      <c r="C1473" s="83"/>
      <c r="D1473" s="83"/>
      <c r="E1473" s="83"/>
      <c r="F1473" s="83"/>
      <c r="G1473" s="83"/>
      <c r="H1473" s="83"/>
      <c r="I1473" s="74"/>
    </row>
    <row r="1474" spans="1:9" x14ac:dyDescent="0.25">
      <c r="A1474"/>
      <c r="B1474"/>
      <c r="C1474" s="83"/>
      <c r="D1474" s="83"/>
      <c r="E1474" s="83"/>
      <c r="F1474" s="83"/>
      <c r="G1474" s="83"/>
      <c r="H1474" s="83"/>
      <c r="I1474" s="74"/>
    </row>
    <row r="1475" spans="1:9" x14ac:dyDescent="0.25">
      <c r="A1475"/>
      <c r="B1475"/>
      <c r="C1475" s="83"/>
      <c r="D1475" s="83"/>
      <c r="E1475" s="83"/>
      <c r="F1475" s="83"/>
      <c r="G1475" s="83"/>
      <c r="H1475" s="83"/>
      <c r="I1475" s="74"/>
    </row>
    <row r="1476" spans="1:9" x14ac:dyDescent="0.25">
      <c r="A1476"/>
      <c r="B1476"/>
      <c r="C1476" s="83"/>
      <c r="D1476" s="83"/>
      <c r="E1476" s="83"/>
      <c r="F1476" s="83"/>
      <c r="G1476" s="83"/>
      <c r="H1476" s="83"/>
      <c r="I1476" s="74"/>
    </row>
    <row r="1477" spans="1:9" x14ac:dyDescent="0.25">
      <c r="A1477"/>
      <c r="B1477"/>
      <c r="C1477" s="83"/>
      <c r="D1477" s="83"/>
      <c r="E1477" s="83"/>
      <c r="F1477" s="83"/>
      <c r="G1477" s="83"/>
      <c r="H1477" s="83"/>
      <c r="I1477" s="74"/>
    </row>
    <row r="1478" spans="1:9" x14ac:dyDescent="0.25">
      <c r="A1478"/>
      <c r="B1478"/>
      <c r="C1478" s="83"/>
      <c r="D1478" s="83"/>
      <c r="E1478" s="83"/>
      <c r="F1478" s="83"/>
      <c r="G1478" s="83"/>
      <c r="H1478" s="83"/>
      <c r="I1478" s="74"/>
    </row>
    <row r="1479" spans="1:9" x14ac:dyDescent="0.25">
      <c r="A1479"/>
      <c r="B1479"/>
      <c r="C1479" s="83"/>
      <c r="D1479" s="83"/>
      <c r="E1479" s="83"/>
      <c r="F1479" s="83"/>
      <c r="G1479" s="83"/>
      <c r="H1479" s="83"/>
      <c r="I1479" s="74"/>
    </row>
    <row r="1480" spans="1:9" x14ac:dyDescent="0.25">
      <c r="A1480"/>
      <c r="B1480"/>
      <c r="C1480" s="83"/>
      <c r="D1480" s="83"/>
      <c r="E1480" s="83"/>
      <c r="F1480" s="83"/>
      <c r="G1480" s="83"/>
      <c r="H1480" s="83"/>
      <c r="I1480" s="74"/>
    </row>
    <row r="1481" spans="1:9" x14ac:dyDescent="0.25">
      <c r="A1481"/>
      <c r="B1481"/>
      <c r="C1481" s="83"/>
      <c r="D1481" s="83"/>
      <c r="E1481" s="83"/>
      <c r="F1481" s="83"/>
      <c r="G1481" s="83"/>
      <c r="H1481" s="83"/>
      <c r="I1481" s="74"/>
    </row>
    <row r="1482" spans="1:9" x14ac:dyDescent="0.25">
      <c r="A1482"/>
      <c r="B1482"/>
      <c r="C1482" s="83"/>
      <c r="D1482" s="83"/>
      <c r="E1482" s="83"/>
      <c r="F1482" s="83"/>
      <c r="G1482" s="83"/>
      <c r="H1482" s="83"/>
      <c r="I1482" s="74"/>
    </row>
    <row r="1483" spans="1:9" x14ac:dyDescent="0.25">
      <c r="A1483"/>
      <c r="B1483"/>
      <c r="C1483" s="83"/>
      <c r="D1483" s="83"/>
      <c r="E1483" s="83"/>
      <c r="F1483" s="83"/>
      <c r="G1483" s="83"/>
      <c r="H1483" s="83"/>
      <c r="I1483" s="74"/>
    </row>
    <row r="1484" spans="1:9" x14ac:dyDescent="0.25">
      <c r="A1484"/>
      <c r="B1484"/>
      <c r="C1484" s="83"/>
      <c r="D1484" s="83"/>
      <c r="E1484" s="83"/>
      <c r="F1484" s="83"/>
      <c r="G1484" s="83"/>
      <c r="H1484" s="83"/>
      <c r="I1484" s="74"/>
    </row>
    <row r="1485" spans="1:9" x14ac:dyDescent="0.25">
      <c r="A1485"/>
      <c r="B1485"/>
      <c r="C1485" s="83"/>
      <c r="D1485" s="83"/>
      <c r="E1485" s="83"/>
      <c r="F1485" s="83"/>
      <c r="G1485" s="83"/>
      <c r="H1485" s="83"/>
      <c r="I1485" s="74"/>
    </row>
    <row r="1486" spans="1:9" x14ac:dyDescent="0.25">
      <c r="A1486"/>
      <c r="B1486"/>
      <c r="C1486" s="83"/>
      <c r="D1486" s="83"/>
      <c r="E1486" s="83"/>
      <c r="F1486" s="83"/>
      <c r="G1486" s="83"/>
      <c r="H1486" s="83"/>
      <c r="I1486" s="74"/>
    </row>
    <row r="1487" spans="1:9" x14ac:dyDescent="0.25">
      <c r="A1487"/>
      <c r="B1487"/>
      <c r="C1487" s="83"/>
      <c r="D1487" s="83"/>
      <c r="E1487" s="83"/>
      <c r="F1487" s="83"/>
      <c r="G1487" s="83"/>
      <c r="H1487" s="83"/>
      <c r="I1487" s="74"/>
    </row>
    <row r="1488" spans="1:9" x14ac:dyDescent="0.25">
      <c r="A1488"/>
      <c r="B1488"/>
      <c r="C1488" s="83"/>
      <c r="D1488" s="83"/>
      <c r="E1488" s="83"/>
      <c r="F1488" s="83"/>
      <c r="G1488" s="83"/>
      <c r="H1488" s="83"/>
      <c r="I1488" s="74"/>
    </row>
    <row r="1489" spans="1:9" x14ac:dyDescent="0.25">
      <c r="A1489"/>
      <c r="B1489"/>
      <c r="C1489" s="83"/>
      <c r="D1489" s="83"/>
      <c r="E1489" s="83"/>
      <c r="F1489" s="83"/>
      <c r="G1489" s="83"/>
      <c r="H1489" s="83"/>
      <c r="I1489" s="74"/>
    </row>
    <row r="1490" spans="1:9" x14ac:dyDescent="0.25">
      <c r="A1490"/>
      <c r="B1490"/>
      <c r="C1490" s="83"/>
      <c r="D1490" s="83"/>
      <c r="E1490" s="83"/>
      <c r="F1490" s="83"/>
      <c r="G1490" s="83"/>
      <c r="H1490" s="83"/>
      <c r="I1490" s="74"/>
    </row>
    <row r="1491" spans="1:9" x14ac:dyDescent="0.25">
      <c r="A1491"/>
      <c r="B1491"/>
      <c r="C1491" s="83"/>
      <c r="D1491" s="83"/>
      <c r="E1491" s="83"/>
      <c r="F1491" s="83"/>
      <c r="G1491" s="83"/>
      <c r="H1491" s="83"/>
      <c r="I1491" s="74"/>
    </row>
    <row r="1492" spans="1:9" x14ac:dyDescent="0.25">
      <c r="A1492"/>
      <c r="B1492"/>
      <c r="C1492" s="83"/>
      <c r="D1492" s="83"/>
      <c r="E1492" s="83"/>
      <c r="F1492" s="83"/>
      <c r="G1492" s="83"/>
      <c r="H1492" s="83"/>
      <c r="I1492" s="74"/>
    </row>
    <row r="1493" spans="1:9" x14ac:dyDescent="0.25">
      <c r="A1493"/>
      <c r="B1493"/>
      <c r="C1493" s="83"/>
      <c r="D1493" s="83"/>
      <c r="E1493" s="83"/>
      <c r="F1493" s="83"/>
      <c r="G1493" s="83"/>
      <c r="H1493" s="83"/>
      <c r="I1493" s="74"/>
    </row>
    <row r="1494" spans="1:9" x14ac:dyDescent="0.25">
      <c r="A1494"/>
      <c r="B1494"/>
      <c r="C1494" s="83"/>
      <c r="D1494" s="83"/>
      <c r="E1494" s="83"/>
      <c r="F1494" s="83"/>
      <c r="G1494" s="83"/>
      <c r="H1494" s="83"/>
      <c r="I1494" s="74"/>
    </row>
    <row r="1495" spans="1:9" x14ac:dyDescent="0.25">
      <c r="A1495"/>
      <c r="B1495"/>
      <c r="C1495" s="83"/>
      <c r="D1495" s="83"/>
      <c r="E1495" s="83"/>
      <c r="F1495" s="83"/>
      <c r="G1495" s="83"/>
      <c r="H1495" s="83"/>
      <c r="I1495" s="74"/>
    </row>
    <row r="1496" spans="1:9" x14ac:dyDescent="0.25">
      <c r="A1496"/>
      <c r="B1496"/>
      <c r="C1496" s="83"/>
      <c r="D1496" s="83"/>
      <c r="E1496" s="83"/>
      <c r="F1496" s="83"/>
      <c r="G1496" s="83"/>
      <c r="H1496" s="83"/>
      <c r="I1496" s="74"/>
    </row>
    <row r="1497" spans="1:9" x14ac:dyDescent="0.25">
      <c r="A1497"/>
      <c r="B1497"/>
      <c r="C1497" s="83"/>
      <c r="D1497" s="83"/>
      <c r="E1497" s="83"/>
      <c r="F1497" s="83"/>
      <c r="G1497" s="83"/>
      <c r="H1497" s="83"/>
      <c r="I1497" s="74"/>
    </row>
    <row r="1498" spans="1:9" x14ac:dyDescent="0.25">
      <c r="A1498"/>
      <c r="B1498"/>
      <c r="C1498" s="83"/>
      <c r="D1498" s="83"/>
      <c r="E1498" s="83"/>
      <c r="F1498" s="83"/>
      <c r="G1498" s="83"/>
      <c r="H1498" s="83"/>
      <c r="I1498" s="74"/>
    </row>
    <row r="1499" spans="1:9" x14ac:dyDescent="0.25">
      <c r="A1499"/>
      <c r="B1499"/>
      <c r="C1499" s="83"/>
      <c r="D1499" s="83"/>
      <c r="E1499" s="83"/>
      <c r="F1499" s="83"/>
      <c r="G1499" s="83"/>
      <c r="H1499" s="83"/>
      <c r="I1499" s="74"/>
    </row>
    <row r="1500" spans="1:9" x14ac:dyDescent="0.25">
      <c r="A1500"/>
      <c r="B1500"/>
      <c r="C1500" s="83"/>
      <c r="D1500" s="83"/>
      <c r="E1500" s="83"/>
      <c r="F1500" s="83"/>
      <c r="G1500" s="83"/>
      <c r="H1500" s="83"/>
      <c r="I1500" s="74"/>
    </row>
    <row r="1501" spans="1:9" x14ac:dyDescent="0.25">
      <c r="A1501"/>
      <c r="B1501"/>
      <c r="C1501" s="83"/>
      <c r="D1501" s="83"/>
      <c r="E1501" s="83"/>
      <c r="F1501" s="83"/>
      <c r="G1501" s="83"/>
      <c r="H1501" s="83"/>
      <c r="I1501" s="74"/>
    </row>
    <row r="1502" spans="1:9" x14ac:dyDescent="0.25">
      <c r="A1502"/>
      <c r="B1502"/>
      <c r="C1502" s="83"/>
      <c r="D1502" s="83"/>
      <c r="E1502" s="83"/>
      <c r="F1502" s="83"/>
      <c r="G1502" s="83"/>
      <c r="H1502" s="83"/>
      <c r="I1502" s="74"/>
    </row>
    <row r="1503" spans="1:9" x14ac:dyDescent="0.25">
      <c r="A1503"/>
      <c r="B1503"/>
      <c r="C1503" s="83"/>
      <c r="D1503" s="83"/>
      <c r="E1503" s="83"/>
      <c r="F1503" s="83"/>
      <c r="G1503" s="83"/>
      <c r="H1503" s="83"/>
      <c r="I1503" s="74"/>
    </row>
    <row r="1504" spans="1:9" x14ac:dyDescent="0.25">
      <c r="A1504"/>
      <c r="B1504"/>
      <c r="C1504" s="83"/>
      <c r="D1504" s="83"/>
      <c r="E1504" s="83"/>
      <c r="F1504" s="83"/>
      <c r="G1504" s="83"/>
      <c r="H1504" s="83"/>
      <c r="I1504" s="74"/>
    </row>
    <row r="1505" spans="1:9" x14ac:dyDescent="0.25">
      <c r="A1505"/>
      <c r="B1505"/>
      <c r="C1505" s="83"/>
      <c r="D1505" s="83"/>
      <c r="E1505" s="83"/>
      <c r="F1505" s="83"/>
      <c r="G1505" s="83"/>
      <c r="H1505" s="83"/>
      <c r="I1505" s="74"/>
    </row>
    <row r="1506" spans="1:9" x14ac:dyDescent="0.25">
      <c r="A1506"/>
      <c r="B1506"/>
      <c r="C1506" s="83"/>
      <c r="D1506" s="83"/>
      <c r="E1506" s="83"/>
      <c r="F1506" s="83"/>
      <c r="G1506" s="83"/>
      <c r="H1506" s="83"/>
      <c r="I1506" s="74"/>
    </row>
    <row r="1507" spans="1:9" x14ac:dyDescent="0.25">
      <c r="A1507"/>
      <c r="B1507"/>
      <c r="C1507" s="83"/>
      <c r="D1507" s="83"/>
      <c r="E1507" s="83"/>
      <c r="F1507" s="83"/>
      <c r="G1507" s="83"/>
      <c r="H1507" s="83"/>
      <c r="I1507" s="74"/>
    </row>
    <row r="1508" spans="1:9" x14ac:dyDescent="0.25">
      <c r="A1508"/>
      <c r="B1508"/>
      <c r="C1508" s="83"/>
      <c r="D1508" s="83"/>
      <c r="E1508" s="83"/>
      <c r="F1508" s="83"/>
      <c r="G1508" s="83"/>
      <c r="H1508" s="83"/>
      <c r="I1508" s="74"/>
    </row>
    <row r="1509" spans="1:9" x14ac:dyDescent="0.25">
      <c r="A1509"/>
      <c r="B1509"/>
      <c r="C1509" s="83"/>
      <c r="D1509" s="83"/>
      <c r="E1509" s="83"/>
      <c r="F1509" s="83"/>
      <c r="G1509" s="83"/>
      <c r="H1509" s="83"/>
      <c r="I1509" s="74"/>
    </row>
    <row r="1510" spans="1:9" x14ac:dyDescent="0.25">
      <c r="A1510"/>
      <c r="B1510"/>
      <c r="C1510" s="83"/>
      <c r="D1510" s="83"/>
      <c r="E1510" s="83"/>
      <c r="F1510" s="83"/>
      <c r="G1510" s="83"/>
      <c r="H1510" s="83"/>
      <c r="I1510" s="74"/>
    </row>
    <row r="1511" spans="1:9" x14ac:dyDescent="0.25">
      <c r="A1511"/>
      <c r="B1511"/>
      <c r="C1511" s="83"/>
      <c r="D1511" s="83"/>
      <c r="E1511" s="83"/>
      <c r="F1511" s="83"/>
      <c r="G1511" s="83"/>
      <c r="H1511" s="83"/>
      <c r="I1511" s="74"/>
    </row>
    <row r="1512" spans="1:9" x14ac:dyDescent="0.25">
      <c r="A1512"/>
      <c r="B1512"/>
      <c r="C1512" s="83"/>
      <c r="D1512" s="83"/>
      <c r="E1512" s="83"/>
      <c r="F1512" s="83"/>
      <c r="G1512" s="83"/>
      <c r="H1512" s="83"/>
      <c r="I1512" s="74"/>
    </row>
    <row r="1513" spans="1:9" x14ac:dyDescent="0.25">
      <c r="A1513"/>
      <c r="B1513"/>
      <c r="C1513" s="83"/>
      <c r="D1513" s="83"/>
      <c r="E1513" s="83"/>
      <c r="F1513" s="83"/>
      <c r="G1513" s="83"/>
      <c r="H1513" s="83"/>
      <c r="I1513" s="74"/>
    </row>
    <row r="1514" spans="1:9" x14ac:dyDescent="0.25">
      <c r="A1514"/>
      <c r="B1514"/>
      <c r="C1514" s="83"/>
      <c r="D1514" s="83"/>
      <c r="E1514" s="83"/>
      <c r="F1514" s="83"/>
      <c r="G1514" s="83"/>
      <c r="H1514" s="83"/>
      <c r="I1514" s="74"/>
    </row>
    <row r="1515" spans="1:9" x14ac:dyDescent="0.25">
      <c r="A1515"/>
      <c r="B1515"/>
      <c r="C1515" s="83"/>
      <c r="D1515" s="83"/>
      <c r="E1515" s="83"/>
      <c r="F1515" s="83"/>
      <c r="G1515" s="83"/>
      <c r="H1515" s="83"/>
      <c r="I1515" s="74"/>
    </row>
    <row r="1516" spans="1:9" x14ac:dyDescent="0.25">
      <c r="A1516"/>
      <c r="B1516"/>
      <c r="C1516" s="83"/>
      <c r="D1516" s="83"/>
      <c r="E1516" s="83"/>
      <c r="F1516" s="83"/>
      <c r="G1516" s="83"/>
      <c r="H1516" s="83"/>
      <c r="I1516" s="74"/>
    </row>
    <row r="1517" spans="1:9" x14ac:dyDescent="0.25">
      <c r="A1517"/>
      <c r="B1517"/>
      <c r="C1517" s="83"/>
      <c r="D1517" s="83"/>
      <c r="E1517" s="83"/>
      <c r="F1517" s="83"/>
      <c r="G1517" s="83"/>
      <c r="H1517" s="83"/>
      <c r="I1517" s="74"/>
    </row>
    <row r="1518" spans="1:9" x14ac:dyDescent="0.25">
      <c r="A1518"/>
      <c r="B1518"/>
      <c r="C1518" s="83"/>
      <c r="D1518" s="83"/>
      <c r="E1518" s="83"/>
      <c r="F1518" s="83"/>
      <c r="G1518" s="83"/>
      <c r="H1518" s="83"/>
      <c r="I1518" s="74"/>
    </row>
    <row r="1519" spans="1:9" x14ac:dyDescent="0.25">
      <c r="A1519"/>
      <c r="B1519"/>
      <c r="C1519" s="83"/>
      <c r="D1519" s="83"/>
      <c r="E1519" s="83"/>
      <c r="F1519" s="83"/>
      <c r="G1519" s="83"/>
      <c r="H1519" s="83"/>
      <c r="I1519" s="74"/>
    </row>
    <row r="1520" spans="1:9" x14ac:dyDescent="0.25">
      <c r="A1520"/>
      <c r="B1520"/>
      <c r="C1520" s="83"/>
      <c r="D1520" s="83"/>
      <c r="E1520" s="83"/>
      <c r="F1520" s="83"/>
      <c r="G1520" s="83"/>
      <c r="H1520" s="83"/>
      <c r="I1520" s="74"/>
    </row>
    <row r="1521" spans="1:9" x14ac:dyDescent="0.25">
      <c r="A1521"/>
      <c r="B1521"/>
      <c r="C1521" s="83"/>
      <c r="D1521" s="83"/>
      <c r="E1521" s="83"/>
      <c r="F1521" s="83"/>
      <c r="G1521" s="83"/>
      <c r="H1521" s="83"/>
      <c r="I1521" s="74"/>
    </row>
    <row r="1522" spans="1:9" x14ac:dyDescent="0.25">
      <c r="A1522"/>
      <c r="B1522"/>
      <c r="C1522" s="83"/>
      <c r="D1522" s="83"/>
      <c r="E1522" s="83"/>
      <c r="F1522" s="83"/>
      <c r="G1522" s="83"/>
      <c r="H1522" s="83"/>
      <c r="I1522" s="74"/>
    </row>
    <row r="1523" spans="1:9" x14ac:dyDescent="0.25">
      <c r="A1523"/>
      <c r="B1523"/>
      <c r="C1523" s="83"/>
      <c r="D1523" s="83"/>
      <c r="E1523" s="83"/>
      <c r="F1523" s="83"/>
      <c r="G1523" s="83"/>
      <c r="H1523" s="83"/>
      <c r="I1523" s="74"/>
    </row>
    <row r="1524" spans="1:9" x14ac:dyDescent="0.25">
      <c r="A1524"/>
      <c r="B1524"/>
      <c r="C1524" s="83"/>
      <c r="D1524" s="83"/>
      <c r="E1524" s="83"/>
      <c r="F1524" s="83"/>
      <c r="G1524" s="83"/>
      <c r="H1524" s="83"/>
      <c r="I1524" s="74"/>
    </row>
    <row r="1525" spans="1:9" x14ac:dyDescent="0.25">
      <c r="A1525"/>
      <c r="B1525"/>
      <c r="C1525" s="83"/>
      <c r="D1525" s="83"/>
      <c r="E1525" s="83"/>
      <c r="F1525" s="83"/>
      <c r="G1525" s="83"/>
      <c r="H1525" s="83"/>
      <c r="I1525" s="74"/>
    </row>
    <row r="1526" spans="1:9" x14ac:dyDescent="0.25">
      <c r="A1526"/>
      <c r="B1526"/>
      <c r="C1526" s="83"/>
      <c r="D1526" s="83"/>
      <c r="E1526" s="83"/>
      <c r="F1526" s="83"/>
      <c r="G1526" s="83"/>
      <c r="H1526" s="83"/>
      <c r="I1526" s="74"/>
    </row>
    <row r="1527" spans="1:9" x14ac:dyDescent="0.25">
      <c r="A1527"/>
      <c r="B1527"/>
      <c r="C1527" s="83"/>
      <c r="D1527" s="83"/>
      <c r="E1527" s="83"/>
      <c r="F1527" s="83"/>
      <c r="G1527" s="83"/>
      <c r="H1527" s="83"/>
      <c r="I1527" s="74"/>
    </row>
    <row r="1528" spans="1:9" x14ac:dyDescent="0.25">
      <c r="A1528"/>
      <c r="B1528"/>
      <c r="C1528" s="83"/>
      <c r="D1528" s="83"/>
      <c r="E1528" s="83"/>
      <c r="F1528" s="83"/>
      <c r="G1528" s="83"/>
      <c r="H1528" s="83"/>
      <c r="I1528" s="74"/>
    </row>
    <row r="1529" spans="1:9" x14ac:dyDescent="0.25">
      <c r="A1529"/>
      <c r="B1529"/>
      <c r="C1529" s="83"/>
      <c r="D1529" s="83"/>
      <c r="E1529" s="83"/>
      <c r="F1529" s="83"/>
      <c r="G1529" s="83"/>
      <c r="H1529" s="83"/>
      <c r="I1529" s="74"/>
    </row>
    <row r="1530" spans="1:9" x14ac:dyDescent="0.25">
      <c r="A1530"/>
      <c r="B1530"/>
      <c r="C1530" s="83"/>
      <c r="D1530" s="83"/>
      <c r="E1530" s="83"/>
      <c r="F1530" s="83"/>
      <c r="G1530" s="83"/>
      <c r="H1530" s="83"/>
      <c r="I1530" s="74"/>
    </row>
    <row r="1531" spans="1:9" x14ac:dyDescent="0.25">
      <c r="A1531"/>
      <c r="B1531"/>
      <c r="C1531" s="83"/>
      <c r="D1531" s="83"/>
      <c r="E1531" s="83"/>
      <c r="F1531" s="83"/>
      <c r="G1531" s="83"/>
      <c r="H1531" s="83"/>
      <c r="I1531" s="74"/>
    </row>
    <row r="1532" spans="1:9" x14ac:dyDescent="0.25">
      <c r="A1532"/>
      <c r="B1532"/>
      <c r="C1532" s="83"/>
      <c r="D1532" s="83"/>
      <c r="E1532" s="83"/>
      <c r="F1532" s="83"/>
      <c r="G1532" s="83"/>
      <c r="H1532" s="83"/>
      <c r="I1532" s="74"/>
    </row>
    <row r="1533" spans="1:9" x14ac:dyDescent="0.25">
      <c r="A1533"/>
      <c r="B1533"/>
      <c r="C1533" s="83"/>
      <c r="D1533" s="83"/>
      <c r="E1533" s="83"/>
      <c r="F1533" s="83"/>
      <c r="G1533" s="83"/>
      <c r="H1533" s="83"/>
      <c r="I1533" s="74"/>
    </row>
    <row r="1534" spans="1:9" x14ac:dyDescent="0.25">
      <c r="A1534"/>
      <c r="B1534"/>
      <c r="C1534" s="83"/>
      <c r="D1534" s="83"/>
      <c r="E1534" s="83"/>
      <c r="F1534" s="83"/>
      <c r="G1534" s="83"/>
      <c r="H1534" s="83"/>
      <c r="I1534" s="74"/>
    </row>
    <row r="1535" spans="1:9" x14ac:dyDescent="0.25">
      <c r="A1535"/>
      <c r="B1535"/>
      <c r="C1535" s="83"/>
      <c r="D1535" s="83"/>
      <c r="E1535" s="83"/>
      <c r="F1535" s="83"/>
      <c r="G1535" s="83"/>
      <c r="H1535" s="83"/>
      <c r="I1535" s="74"/>
    </row>
    <row r="1536" spans="1:9" x14ac:dyDescent="0.25">
      <c r="A1536"/>
      <c r="B1536"/>
      <c r="C1536" s="83"/>
      <c r="D1536" s="83"/>
      <c r="E1536" s="83"/>
      <c r="F1536" s="83"/>
      <c r="G1536" s="83"/>
      <c r="H1536" s="83"/>
      <c r="I1536" s="74"/>
    </row>
    <row r="1537" spans="1:9" x14ac:dyDescent="0.25">
      <c r="A1537"/>
      <c r="B1537"/>
      <c r="C1537" s="83"/>
      <c r="D1537" s="83"/>
      <c r="E1537" s="83"/>
      <c r="F1537" s="83"/>
      <c r="G1537" s="83"/>
      <c r="H1537" s="83"/>
      <c r="I1537" s="74"/>
    </row>
    <row r="1538" spans="1:9" x14ac:dyDescent="0.25">
      <c r="A1538"/>
      <c r="B1538"/>
      <c r="C1538" s="83"/>
      <c r="D1538" s="83"/>
      <c r="E1538" s="83"/>
      <c r="F1538" s="83"/>
      <c r="G1538" s="83"/>
      <c r="H1538" s="83"/>
      <c r="I1538" s="74"/>
    </row>
    <row r="1539" spans="1:9" x14ac:dyDescent="0.25">
      <c r="A1539"/>
      <c r="B1539"/>
      <c r="C1539" s="83"/>
      <c r="D1539" s="83"/>
      <c r="E1539" s="83"/>
      <c r="F1539" s="83"/>
      <c r="G1539" s="83"/>
      <c r="H1539" s="83"/>
      <c r="I1539" s="74"/>
    </row>
    <row r="1540" spans="1:9" x14ac:dyDescent="0.25">
      <c r="A1540"/>
      <c r="B1540"/>
      <c r="C1540" s="83"/>
      <c r="D1540" s="83"/>
      <c r="E1540" s="83"/>
      <c r="F1540" s="83"/>
      <c r="G1540" s="83"/>
      <c r="H1540" s="83"/>
      <c r="I1540" s="74"/>
    </row>
    <row r="1541" spans="1:9" x14ac:dyDescent="0.25">
      <c r="A1541"/>
      <c r="B1541"/>
      <c r="C1541" s="83"/>
      <c r="D1541" s="83"/>
      <c r="E1541" s="83"/>
      <c r="F1541" s="83"/>
      <c r="G1541" s="83"/>
      <c r="H1541" s="83"/>
      <c r="I1541" s="74"/>
    </row>
    <row r="1542" spans="1:9" x14ac:dyDescent="0.25">
      <c r="A1542"/>
      <c r="B1542"/>
      <c r="C1542" s="83"/>
      <c r="D1542" s="83"/>
      <c r="E1542" s="83"/>
      <c r="F1542" s="83"/>
      <c r="G1542" s="83"/>
      <c r="H1542" s="83"/>
      <c r="I1542" s="74"/>
    </row>
    <row r="1543" spans="1:9" x14ac:dyDescent="0.25">
      <c r="A1543"/>
      <c r="B1543"/>
      <c r="C1543" s="83"/>
      <c r="D1543" s="83"/>
      <c r="E1543" s="83"/>
      <c r="F1543" s="83"/>
      <c r="G1543" s="83"/>
      <c r="H1543" s="83"/>
      <c r="I1543" s="74"/>
    </row>
    <row r="1544" spans="1:9" x14ac:dyDescent="0.25">
      <c r="A1544"/>
      <c r="B1544"/>
      <c r="C1544" s="83"/>
      <c r="D1544" s="83"/>
      <c r="E1544" s="83"/>
      <c r="F1544" s="83"/>
      <c r="G1544" s="83"/>
      <c r="H1544" s="83"/>
      <c r="I1544" s="74"/>
    </row>
    <row r="1545" spans="1:9" x14ac:dyDescent="0.25">
      <c r="A1545"/>
      <c r="B1545"/>
      <c r="C1545" s="83"/>
      <c r="D1545" s="83"/>
      <c r="E1545" s="83"/>
      <c r="F1545" s="83"/>
      <c r="G1545" s="83"/>
      <c r="H1545" s="83"/>
      <c r="I1545" s="74"/>
    </row>
    <row r="1546" spans="1:9" x14ac:dyDescent="0.25">
      <c r="A1546"/>
      <c r="B1546"/>
      <c r="C1546" s="83"/>
      <c r="D1546" s="83"/>
      <c r="E1546" s="83"/>
      <c r="F1546" s="83"/>
      <c r="G1546" s="83"/>
      <c r="H1546" s="83"/>
      <c r="I1546" s="74"/>
    </row>
    <row r="1547" spans="1:9" x14ac:dyDescent="0.25">
      <c r="A1547"/>
      <c r="B1547"/>
      <c r="C1547" s="83"/>
      <c r="D1547" s="83"/>
      <c r="E1547" s="83"/>
      <c r="F1547" s="83"/>
      <c r="G1547" s="83"/>
      <c r="H1547" s="83"/>
      <c r="I1547" s="74"/>
    </row>
    <row r="1548" spans="1:9" x14ac:dyDescent="0.25">
      <c r="A1548"/>
      <c r="B1548"/>
      <c r="C1548" s="83"/>
      <c r="D1548" s="83"/>
      <c r="E1548" s="83"/>
      <c r="F1548" s="83"/>
      <c r="G1548" s="83"/>
      <c r="H1548" s="83"/>
      <c r="I1548" s="74"/>
    </row>
    <row r="1549" spans="1:9" x14ac:dyDescent="0.25">
      <c r="A1549"/>
      <c r="B1549"/>
      <c r="C1549" s="83"/>
      <c r="D1549" s="83"/>
      <c r="E1549" s="83"/>
      <c r="F1549" s="83"/>
      <c r="G1549" s="83"/>
      <c r="H1549" s="83"/>
      <c r="I1549" s="74"/>
    </row>
    <row r="1550" spans="1:9" x14ac:dyDescent="0.25">
      <c r="A1550"/>
      <c r="B1550"/>
      <c r="C1550" s="83"/>
      <c r="D1550" s="83"/>
      <c r="E1550" s="83"/>
      <c r="F1550" s="83"/>
      <c r="G1550" s="83"/>
      <c r="H1550" s="83"/>
      <c r="I1550" s="74"/>
    </row>
    <row r="1551" spans="1:9" x14ac:dyDescent="0.25">
      <c r="A1551"/>
      <c r="B1551"/>
      <c r="C1551" s="83"/>
      <c r="D1551" s="83"/>
      <c r="E1551" s="83"/>
      <c r="F1551" s="83"/>
      <c r="G1551" s="83"/>
      <c r="H1551" s="83"/>
      <c r="I1551" s="74"/>
    </row>
    <row r="1552" spans="1:9" x14ac:dyDescent="0.25">
      <c r="A1552"/>
      <c r="B1552"/>
      <c r="C1552" s="83"/>
      <c r="D1552" s="83"/>
      <c r="E1552" s="83"/>
      <c r="F1552" s="83"/>
      <c r="G1552" s="83"/>
      <c r="H1552" s="83"/>
      <c r="I1552" s="74"/>
    </row>
    <row r="1553" spans="1:9" x14ac:dyDescent="0.25">
      <c r="A1553"/>
      <c r="B1553"/>
      <c r="C1553" s="83"/>
      <c r="D1553" s="83"/>
      <c r="E1553" s="83"/>
      <c r="F1553" s="83"/>
      <c r="G1553" s="83"/>
      <c r="H1553" s="83"/>
      <c r="I1553" s="74"/>
    </row>
    <row r="1554" spans="1:9" x14ac:dyDescent="0.25">
      <c r="A1554"/>
      <c r="B1554"/>
      <c r="C1554" s="83"/>
      <c r="D1554" s="83"/>
      <c r="E1554" s="83"/>
      <c r="F1554" s="83"/>
      <c r="G1554" s="83"/>
      <c r="H1554" s="83"/>
      <c r="I1554" s="74"/>
    </row>
    <row r="1555" spans="1:9" x14ac:dyDescent="0.25">
      <c r="A1555"/>
      <c r="B1555"/>
      <c r="C1555" s="83"/>
      <c r="D1555" s="83"/>
      <c r="E1555" s="83"/>
      <c r="F1555" s="83"/>
      <c r="G1555" s="83"/>
      <c r="H1555" s="83"/>
      <c r="I1555" s="74"/>
    </row>
    <row r="1556" spans="1:9" x14ac:dyDescent="0.25">
      <c r="A1556"/>
      <c r="B1556"/>
      <c r="C1556" s="83"/>
      <c r="D1556" s="83"/>
      <c r="E1556" s="83"/>
      <c r="F1556" s="83"/>
      <c r="G1556" s="83"/>
      <c r="H1556" s="83"/>
      <c r="I1556" s="74"/>
    </row>
    <row r="1557" spans="1:9" x14ac:dyDescent="0.25">
      <c r="A1557"/>
      <c r="B1557"/>
      <c r="C1557" s="83"/>
      <c r="D1557" s="83"/>
      <c r="E1557" s="83"/>
      <c r="F1557" s="83"/>
      <c r="G1557" s="83"/>
      <c r="H1557" s="83"/>
      <c r="I1557" s="74"/>
    </row>
    <row r="1558" spans="1:9" x14ac:dyDescent="0.25">
      <c r="A1558"/>
      <c r="B1558"/>
      <c r="C1558" s="83"/>
      <c r="D1558" s="83"/>
      <c r="E1558" s="83"/>
      <c r="F1558" s="83"/>
      <c r="G1558" s="83"/>
      <c r="H1558" s="83"/>
      <c r="I1558" s="74"/>
    </row>
    <row r="1559" spans="1:9" x14ac:dyDescent="0.25">
      <c r="A1559"/>
      <c r="B1559"/>
      <c r="C1559" s="83"/>
      <c r="D1559" s="83"/>
      <c r="E1559" s="83"/>
      <c r="F1559" s="83"/>
      <c r="G1559" s="83"/>
      <c r="H1559" s="83"/>
      <c r="I1559" s="74"/>
    </row>
    <row r="1560" spans="1:9" x14ac:dyDescent="0.25">
      <c r="A1560"/>
      <c r="B1560"/>
      <c r="C1560" s="83"/>
      <c r="D1560" s="83"/>
      <c r="E1560" s="83"/>
      <c r="F1560" s="83"/>
      <c r="G1560" s="83"/>
      <c r="H1560" s="83"/>
      <c r="I1560" s="74"/>
    </row>
    <row r="1561" spans="1:9" x14ac:dyDescent="0.25">
      <c r="A1561"/>
      <c r="B1561"/>
      <c r="C1561" s="83"/>
      <c r="D1561" s="83"/>
      <c r="E1561" s="83"/>
      <c r="F1561" s="83"/>
      <c r="G1561" s="83"/>
      <c r="H1561" s="83"/>
      <c r="I1561" s="74"/>
    </row>
    <row r="1562" spans="1:9" x14ac:dyDescent="0.25">
      <c r="A1562"/>
      <c r="B1562"/>
      <c r="C1562" s="83"/>
      <c r="D1562" s="83"/>
      <c r="E1562" s="83"/>
      <c r="F1562" s="83"/>
      <c r="G1562" s="83"/>
      <c r="H1562" s="83"/>
      <c r="I1562" s="74"/>
    </row>
    <row r="1563" spans="1:9" x14ac:dyDescent="0.25">
      <c r="A1563"/>
      <c r="B1563"/>
      <c r="C1563" s="83"/>
      <c r="D1563" s="83"/>
      <c r="E1563" s="83"/>
      <c r="F1563" s="83"/>
      <c r="G1563" s="83"/>
      <c r="H1563" s="83"/>
      <c r="I1563" s="74"/>
    </row>
    <row r="1564" spans="1:9" x14ac:dyDescent="0.25">
      <c r="A1564"/>
      <c r="B1564"/>
      <c r="C1564" s="83"/>
      <c r="D1564" s="83"/>
      <c r="E1564" s="83"/>
      <c r="F1564" s="83"/>
      <c r="G1564" s="83"/>
      <c r="H1564" s="83"/>
      <c r="I1564" s="74"/>
    </row>
    <row r="1565" spans="1:9" x14ac:dyDescent="0.25">
      <c r="A1565"/>
      <c r="B1565"/>
      <c r="C1565" s="83"/>
      <c r="D1565" s="83"/>
      <c r="E1565" s="83"/>
      <c r="F1565" s="83"/>
      <c r="G1565" s="83"/>
      <c r="H1565" s="83"/>
      <c r="I1565" s="74"/>
    </row>
    <row r="1566" spans="1:9" x14ac:dyDescent="0.25">
      <c r="A1566"/>
      <c r="B1566"/>
      <c r="C1566" s="83"/>
      <c r="D1566" s="83"/>
      <c r="E1566" s="83"/>
      <c r="F1566" s="83"/>
      <c r="G1566" s="83"/>
      <c r="H1566" s="83"/>
      <c r="I1566" s="74"/>
    </row>
    <row r="1567" spans="1:9" x14ac:dyDescent="0.25">
      <c r="A1567"/>
      <c r="B1567"/>
      <c r="C1567" s="83"/>
      <c r="D1567" s="83"/>
      <c r="E1567" s="83"/>
      <c r="F1567" s="83"/>
      <c r="G1567" s="83"/>
      <c r="H1567" s="83"/>
      <c r="I1567" s="74"/>
    </row>
    <row r="1568" spans="1:9" x14ac:dyDescent="0.25">
      <c r="A1568"/>
      <c r="B1568"/>
      <c r="C1568" s="83"/>
      <c r="D1568" s="83"/>
      <c r="E1568" s="83"/>
      <c r="F1568" s="83"/>
      <c r="G1568" s="83"/>
      <c r="H1568" s="83"/>
      <c r="I1568" s="74"/>
    </row>
    <row r="1569" spans="1:9" x14ac:dyDescent="0.25">
      <c r="A1569"/>
      <c r="B1569"/>
      <c r="C1569" s="83"/>
      <c r="D1569" s="83"/>
      <c r="E1569" s="83"/>
      <c r="F1569" s="83"/>
      <c r="G1569" s="83"/>
      <c r="H1569" s="83"/>
      <c r="I1569" s="74"/>
    </row>
    <row r="1570" spans="1:9" x14ac:dyDescent="0.25">
      <c r="A1570"/>
      <c r="B1570"/>
      <c r="C1570" s="83"/>
      <c r="D1570" s="83"/>
      <c r="E1570" s="83"/>
      <c r="F1570" s="83"/>
      <c r="G1570" s="83"/>
      <c r="H1570" s="83"/>
      <c r="I1570" s="74"/>
    </row>
    <row r="1571" spans="1:9" x14ac:dyDescent="0.25">
      <c r="A1571"/>
      <c r="B1571"/>
      <c r="C1571" s="83"/>
      <c r="D1571" s="83"/>
      <c r="E1571" s="83"/>
      <c r="F1571" s="83"/>
      <c r="G1571" s="83"/>
      <c r="H1571" s="83"/>
      <c r="I1571" s="74"/>
    </row>
    <row r="1572" spans="1:9" x14ac:dyDescent="0.25">
      <c r="A1572"/>
      <c r="B1572"/>
      <c r="C1572" s="83"/>
      <c r="D1572" s="83"/>
      <c r="E1572" s="83"/>
      <c r="F1572" s="83"/>
      <c r="G1572" s="83"/>
      <c r="H1572" s="83"/>
      <c r="I1572" s="74"/>
    </row>
    <row r="1573" spans="1:9" x14ac:dyDescent="0.25">
      <c r="A1573"/>
      <c r="B1573"/>
      <c r="C1573" s="83"/>
      <c r="D1573" s="83"/>
      <c r="E1573" s="83"/>
      <c r="F1573" s="83"/>
      <c r="G1573" s="83"/>
      <c r="H1573" s="83"/>
      <c r="I1573" s="74"/>
    </row>
    <row r="1574" spans="1:9" x14ac:dyDescent="0.25">
      <c r="A1574"/>
      <c r="B1574"/>
      <c r="C1574" s="83"/>
      <c r="D1574" s="83"/>
      <c r="E1574" s="83"/>
      <c r="F1574" s="83"/>
      <c r="G1574" s="83"/>
      <c r="H1574" s="83"/>
      <c r="I1574" s="74"/>
    </row>
    <row r="1575" spans="1:9" x14ac:dyDescent="0.25">
      <c r="A1575"/>
      <c r="B1575"/>
      <c r="C1575" s="83"/>
      <c r="D1575" s="83"/>
      <c r="E1575" s="83"/>
      <c r="F1575" s="83"/>
      <c r="G1575" s="83"/>
      <c r="H1575" s="83"/>
      <c r="I1575" s="74"/>
    </row>
    <row r="1576" spans="1:9" x14ac:dyDescent="0.25">
      <c r="A1576"/>
      <c r="B1576"/>
      <c r="C1576" s="83"/>
      <c r="D1576" s="83"/>
      <c r="E1576" s="83"/>
      <c r="F1576" s="83"/>
      <c r="G1576" s="83"/>
      <c r="H1576" s="83"/>
      <c r="I1576" s="74"/>
    </row>
    <row r="1577" spans="1:9" x14ac:dyDescent="0.25">
      <c r="A1577"/>
      <c r="B1577"/>
      <c r="C1577" s="83"/>
      <c r="D1577" s="83"/>
      <c r="E1577" s="83"/>
      <c r="F1577" s="83"/>
      <c r="G1577" s="83"/>
      <c r="H1577" s="83"/>
      <c r="I1577" s="74"/>
    </row>
    <row r="1578" spans="1:9" x14ac:dyDescent="0.25">
      <c r="A1578"/>
      <c r="B1578"/>
      <c r="C1578" s="83"/>
      <c r="D1578" s="83"/>
      <c r="E1578" s="83"/>
      <c r="F1578" s="83"/>
      <c r="G1578" s="83"/>
      <c r="H1578" s="83"/>
      <c r="I1578" s="74"/>
    </row>
    <row r="1579" spans="1:9" x14ac:dyDescent="0.25">
      <c r="A1579"/>
      <c r="B1579"/>
      <c r="C1579" s="83"/>
      <c r="D1579" s="83"/>
      <c r="E1579" s="83"/>
      <c r="F1579" s="83"/>
      <c r="G1579" s="83"/>
      <c r="H1579" s="83"/>
      <c r="I1579" s="74"/>
    </row>
    <row r="1580" spans="1:9" x14ac:dyDescent="0.25">
      <c r="A1580"/>
      <c r="B1580"/>
      <c r="C1580" s="83"/>
      <c r="D1580" s="83"/>
      <c r="E1580" s="83"/>
      <c r="F1580" s="83"/>
      <c r="G1580" s="83"/>
      <c r="H1580" s="83"/>
      <c r="I1580" s="74"/>
    </row>
    <row r="1581" spans="1:9" x14ac:dyDescent="0.25">
      <c r="A1581"/>
      <c r="B1581"/>
      <c r="C1581" s="83"/>
      <c r="D1581" s="83"/>
      <c r="E1581" s="83"/>
      <c r="F1581" s="83"/>
      <c r="G1581" s="83"/>
      <c r="H1581" s="83"/>
      <c r="I1581" s="74"/>
    </row>
    <row r="1582" spans="1:9" x14ac:dyDescent="0.25">
      <c r="A1582"/>
      <c r="B1582"/>
      <c r="C1582" s="83"/>
      <c r="D1582" s="83"/>
      <c r="E1582" s="83"/>
      <c r="F1582" s="83"/>
      <c r="G1582" s="83"/>
      <c r="H1582" s="83"/>
      <c r="I1582" s="74"/>
    </row>
    <row r="1583" spans="1:9" x14ac:dyDescent="0.25">
      <c r="A1583"/>
      <c r="B1583"/>
      <c r="C1583" s="83"/>
      <c r="D1583" s="83"/>
      <c r="E1583" s="83"/>
      <c r="F1583" s="83"/>
      <c r="G1583" s="83"/>
      <c r="H1583" s="83"/>
      <c r="I1583" s="74"/>
    </row>
    <row r="1584" spans="1:9" x14ac:dyDescent="0.25">
      <c r="A1584"/>
      <c r="B1584"/>
      <c r="C1584" s="83"/>
      <c r="D1584" s="83"/>
      <c r="E1584" s="83"/>
      <c r="F1584" s="83"/>
      <c r="G1584" s="83"/>
      <c r="H1584" s="83"/>
      <c r="I1584" s="74"/>
    </row>
    <row r="1585" spans="1:9" x14ac:dyDescent="0.25">
      <c r="A1585"/>
      <c r="B1585"/>
      <c r="C1585" s="83"/>
      <c r="D1585" s="83"/>
      <c r="E1585" s="83"/>
      <c r="F1585" s="83"/>
      <c r="G1585" s="83"/>
      <c r="H1585" s="83"/>
      <c r="I1585" s="74"/>
    </row>
    <row r="1586" spans="1:9" x14ac:dyDescent="0.25">
      <c r="A1586"/>
      <c r="B1586"/>
      <c r="C1586" s="83"/>
      <c r="D1586" s="83"/>
      <c r="E1586" s="83"/>
      <c r="F1586" s="83"/>
      <c r="G1586" s="83"/>
      <c r="H1586" s="83"/>
      <c r="I1586" s="74"/>
    </row>
    <row r="1587" spans="1:9" x14ac:dyDescent="0.25">
      <c r="A1587"/>
      <c r="B1587"/>
      <c r="C1587" s="83"/>
      <c r="D1587" s="83"/>
      <c r="E1587" s="83"/>
      <c r="F1587" s="83"/>
      <c r="G1587" s="83"/>
      <c r="H1587" s="83"/>
      <c r="I1587" s="74"/>
    </row>
    <row r="1588" spans="1:9" x14ac:dyDescent="0.25">
      <c r="A1588"/>
      <c r="B1588"/>
      <c r="C1588" s="83"/>
      <c r="D1588" s="83"/>
      <c r="E1588" s="83"/>
      <c r="F1588" s="83"/>
      <c r="G1588" s="83"/>
      <c r="H1588" s="83"/>
      <c r="I1588" s="74"/>
    </row>
    <row r="1589" spans="1:9" x14ac:dyDescent="0.25">
      <c r="A1589"/>
      <c r="B1589"/>
      <c r="C1589" s="83"/>
      <c r="D1589" s="83"/>
      <c r="E1589" s="83"/>
      <c r="F1589" s="83"/>
      <c r="G1589" s="83"/>
      <c r="H1589" s="83"/>
      <c r="I1589" s="74"/>
    </row>
    <row r="1590" spans="1:9" x14ac:dyDescent="0.25">
      <c r="A1590"/>
      <c r="B1590"/>
      <c r="C1590" s="83"/>
      <c r="D1590" s="83"/>
      <c r="E1590" s="83"/>
      <c r="F1590" s="83"/>
      <c r="G1590" s="83"/>
      <c r="H1590" s="83"/>
      <c r="I1590" s="74"/>
    </row>
    <row r="1591" spans="1:9" x14ac:dyDescent="0.25">
      <c r="A1591"/>
      <c r="B1591"/>
      <c r="C1591" s="83"/>
      <c r="D1591" s="83"/>
      <c r="E1591" s="83"/>
      <c r="F1591" s="83"/>
      <c r="G1591" s="83"/>
      <c r="H1591" s="83"/>
      <c r="I1591" s="74"/>
    </row>
    <row r="1592" spans="1:9" x14ac:dyDescent="0.25">
      <c r="A1592"/>
      <c r="B1592"/>
      <c r="C1592" s="83"/>
      <c r="D1592" s="83"/>
      <c r="E1592" s="83"/>
      <c r="F1592" s="83"/>
      <c r="G1592" s="83"/>
      <c r="H1592" s="83"/>
      <c r="I1592" s="74"/>
    </row>
    <row r="1593" spans="1:9" x14ac:dyDescent="0.25">
      <c r="A1593"/>
      <c r="B1593"/>
      <c r="C1593" s="83"/>
      <c r="D1593" s="83"/>
      <c r="E1593" s="83"/>
      <c r="F1593" s="83"/>
      <c r="G1593" s="83"/>
      <c r="H1593" s="83"/>
      <c r="I1593" s="74"/>
    </row>
    <row r="1594" spans="1:9" x14ac:dyDescent="0.25">
      <c r="A1594"/>
      <c r="B1594"/>
      <c r="C1594" s="83"/>
      <c r="D1594" s="83"/>
      <c r="E1594" s="83"/>
      <c r="F1594" s="83"/>
      <c r="G1594" s="83"/>
      <c r="H1594" s="83"/>
      <c r="I1594" s="74"/>
    </row>
    <row r="1595" spans="1:9" x14ac:dyDescent="0.25">
      <c r="A1595"/>
      <c r="B1595"/>
      <c r="C1595" s="83"/>
      <c r="D1595" s="83"/>
      <c r="E1595" s="83"/>
      <c r="F1595" s="83"/>
      <c r="G1595" s="83"/>
      <c r="H1595" s="83"/>
      <c r="I1595" s="74"/>
    </row>
    <row r="1596" spans="1:9" x14ac:dyDescent="0.25">
      <c r="A1596"/>
      <c r="B1596"/>
      <c r="C1596" s="83"/>
      <c r="D1596" s="83"/>
      <c r="E1596" s="83"/>
      <c r="F1596" s="83"/>
      <c r="G1596" s="83"/>
      <c r="H1596" s="83"/>
      <c r="I1596" s="74"/>
    </row>
    <row r="1597" spans="1:9" x14ac:dyDescent="0.25">
      <c r="A1597"/>
      <c r="B1597"/>
      <c r="C1597" s="83"/>
      <c r="D1597" s="83"/>
      <c r="E1597" s="83"/>
      <c r="F1597" s="83"/>
      <c r="G1597" s="83"/>
      <c r="H1597" s="83"/>
      <c r="I1597" s="74"/>
    </row>
    <row r="1598" spans="1:9" x14ac:dyDescent="0.25">
      <c r="A1598"/>
      <c r="B1598"/>
      <c r="C1598" s="83"/>
      <c r="D1598" s="83"/>
      <c r="E1598" s="83"/>
      <c r="F1598" s="83"/>
      <c r="G1598" s="83"/>
      <c r="H1598" s="83"/>
      <c r="I1598" s="74"/>
    </row>
    <row r="1599" spans="1:9" x14ac:dyDescent="0.25">
      <c r="A1599"/>
      <c r="B1599"/>
      <c r="C1599" s="83"/>
      <c r="D1599" s="83"/>
      <c r="E1599" s="83"/>
      <c r="F1599" s="83"/>
      <c r="G1599" s="83"/>
      <c r="H1599" s="83"/>
      <c r="I1599" s="74"/>
    </row>
    <row r="1600" spans="1:9" x14ac:dyDescent="0.25">
      <c r="A1600"/>
      <c r="B1600"/>
      <c r="C1600" s="83"/>
      <c r="D1600" s="83"/>
      <c r="E1600" s="83"/>
      <c r="F1600" s="83"/>
      <c r="G1600" s="83"/>
      <c r="H1600" s="83"/>
      <c r="I1600" s="74"/>
    </row>
    <row r="1601" spans="1:9" x14ac:dyDescent="0.25">
      <c r="A1601"/>
      <c r="B1601"/>
      <c r="C1601" s="83"/>
      <c r="D1601" s="83"/>
      <c r="E1601" s="83"/>
      <c r="F1601" s="83"/>
      <c r="G1601" s="83"/>
      <c r="H1601" s="83"/>
      <c r="I1601" s="74"/>
    </row>
    <row r="1602" spans="1:9" x14ac:dyDescent="0.25">
      <c r="A1602"/>
      <c r="B1602"/>
      <c r="C1602" s="83"/>
      <c r="D1602" s="83"/>
      <c r="E1602" s="83"/>
      <c r="F1602" s="83"/>
      <c r="G1602" s="83"/>
      <c r="H1602" s="83"/>
      <c r="I1602" s="74"/>
    </row>
    <row r="1603" spans="1:9" x14ac:dyDescent="0.25">
      <c r="A1603"/>
      <c r="B1603"/>
      <c r="C1603" s="83"/>
      <c r="D1603" s="83"/>
      <c r="E1603" s="83"/>
      <c r="F1603" s="83"/>
      <c r="G1603" s="83"/>
      <c r="H1603" s="83"/>
      <c r="I1603" s="74"/>
    </row>
    <row r="1604" spans="1:9" x14ac:dyDescent="0.25">
      <c r="A1604"/>
      <c r="B1604"/>
      <c r="C1604" s="83"/>
      <c r="D1604" s="83"/>
      <c r="E1604" s="83"/>
      <c r="F1604" s="83"/>
      <c r="G1604" s="83"/>
      <c r="H1604" s="83"/>
      <c r="I1604" s="74"/>
    </row>
    <row r="1605" spans="1:9" x14ac:dyDescent="0.25">
      <c r="A1605"/>
      <c r="B1605"/>
      <c r="C1605" s="83"/>
      <c r="D1605" s="83"/>
      <c r="E1605" s="83"/>
      <c r="F1605" s="83"/>
      <c r="G1605" s="83"/>
      <c r="H1605" s="83"/>
      <c r="I1605" s="74"/>
    </row>
    <row r="1606" spans="1:9" x14ac:dyDescent="0.25">
      <c r="A1606"/>
      <c r="B1606"/>
      <c r="C1606" s="83"/>
      <c r="D1606" s="83"/>
      <c r="E1606" s="83"/>
      <c r="F1606" s="83"/>
      <c r="G1606" s="83"/>
      <c r="H1606" s="83"/>
      <c r="I1606" s="74"/>
    </row>
    <row r="1607" spans="1:9" x14ac:dyDescent="0.25">
      <c r="A1607"/>
      <c r="B1607"/>
      <c r="C1607" s="83"/>
      <c r="D1607" s="83"/>
      <c r="E1607" s="83"/>
      <c r="F1607" s="83"/>
      <c r="G1607" s="83"/>
      <c r="H1607" s="83"/>
      <c r="I1607" s="74"/>
    </row>
    <row r="1608" spans="1:9" x14ac:dyDescent="0.25">
      <c r="A1608"/>
      <c r="B1608"/>
      <c r="C1608" s="83"/>
      <c r="D1608" s="83"/>
      <c r="E1608" s="83"/>
      <c r="F1608" s="83"/>
      <c r="G1608" s="83"/>
      <c r="H1608" s="83"/>
      <c r="I1608" s="74"/>
    </row>
    <row r="1609" spans="1:9" x14ac:dyDescent="0.25">
      <c r="A1609"/>
      <c r="B1609"/>
      <c r="C1609" s="83"/>
      <c r="D1609" s="83"/>
      <c r="E1609" s="83"/>
      <c r="F1609" s="83"/>
      <c r="G1609" s="83"/>
      <c r="H1609" s="83"/>
      <c r="I1609" s="74"/>
    </row>
    <row r="1610" spans="1:9" x14ac:dyDescent="0.25">
      <c r="A1610"/>
      <c r="B1610"/>
      <c r="C1610" s="83"/>
      <c r="D1610" s="83"/>
      <c r="E1610" s="83"/>
      <c r="F1610" s="83"/>
      <c r="G1610" s="83"/>
      <c r="H1610" s="83"/>
      <c r="I1610" s="74"/>
    </row>
    <row r="1611" spans="1:9" x14ac:dyDescent="0.25">
      <c r="A1611"/>
      <c r="B1611"/>
      <c r="C1611" s="83"/>
      <c r="D1611" s="83"/>
      <c r="E1611" s="83"/>
      <c r="F1611" s="83"/>
      <c r="G1611" s="83"/>
      <c r="H1611" s="83"/>
      <c r="I1611" s="74"/>
    </row>
    <row r="1612" spans="1:9" x14ac:dyDescent="0.25">
      <c r="A1612"/>
      <c r="B1612"/>
      <c r="C1612" s="83"/>
      <c r="D1612" s="83"/>
      <c r="E1612" s="83"/>
      <c r="F1612" s="83"/>
      <c r="G1612" s="83"/>
      <c r="H1612" s="83"/>
      <c r="I1612" s="74"/>
    </row>
    <row r="1613" spans="1:9" x14ac:dyDescent="0.25">
      <c r="A1613"/>
      <c r="B1613"/>
      <c r="C1613" s="83"/>
      <c r="D1613" s="83"/>
      <c r="E1613" s="83"/>
      <c r="F1613" s="83"/>
      <c r="G1613" s="83"/>
      <c r="H1613" s="83"/>
      <c r="I1613" s="74"/>
    </row>
    <row r="1614" spans="1:9" x14ac:dyDescent="0.25">
      <c r="A1614"/>
      <c r="B1614"/>
      <c r="C1614" s="83"/>
      <c r="D1614" s="83"/>
      <c r="E1614" s="83"/>
      <c r="F1614" s="83"/>
      <c r="G1614" s="83"/>
      <c r="H1614" s="83"/>
      <c r="I1614" s="74"/>
    </row>
    <row r="1615" spans="1:9" x14ac:dyDescent="0.25">
      <c r="A1615"/>
      <c r="B1615"/>
      <c r="C1615" s="83"/>
      <c r="D1615" s="83"/>
      <c r="E1615" s="83"/>
      <c r="F1615" s="83"/>
      <c r="G1615" s="83"/>
      <c r="H1615" s="83"/>
      <c r="I1615" s="74"/>
    </row>
    <row r="1616" spans="1:9" x14ac:dyDescent="0.25">
      <c r="A1616"/>
      <c r="B1616"/>
      <c r="C1616" s="83"/>
      <c r="D1616" s="83"/>
      <c r="E1616" s="83"/>
      <c r="F1616" s="83"/>
      <c r="G1616" s="83"/>
      <c r="H1616" s="83"/>
      <c r="I1616" s="74"/>
    </row>
    <row r="1617" spans="1:9" x14ac:dyDescent="0.25">
      <c r="A1617"/>
      <c r="B1617"/>
      <c r="C1617" s="83"/>
      <c r="D1617" s="83"/>
      <c r="E1617" s="83"/>
      <c r="F1617" s="83"/>
      <c r="G1617" s="83"/>
      <c r="H1617" s="83"/>
      <c r="I1617" s="74"/>
    </row>
    <row r="1618" spans="1:9" x14ac:dyDescent="0.25">
      <c r="A1618"/>
      <c r="B1618"/>
      <c r="C1618" s="83"/>
      <c r="D1618" s="83"/>
      <c r="E1618" s="83"/>
      <c r="F1618" s="83"/>
      <c r="G1618" s="83"/>
      <c r="H1618" s="83"/>
      <c r="I1618" s="74"/>
    </row>
    <row r="1619" spans="1:9" x14ac:dyDescent="0.25">
      <c r="A1619"/>
      <c r="B1619"/>
      <c r="C1619" s="83"/>
      <c r="D1619" s="83"/>
      <c r="E1619" s="83"/>
      <c r="F1619" s="83"/>
      <c r="G1619" s="83"/>
      <c r="H1619" s="83"/>
      <c r="I1619" s="74"/>
    </row>
    <row r="1620" spans="1:9" x14ac:dyDescent="0.25">
      <c r="A1620"/>
      <c r="B1620"/>
      <c r="C1620" s="83"/>
      <c r="D1620" s="83"/>
      <c r="E1620" s="83"/>
      <c r="F1620" s="83"/>
      <c r="G1620" s="83"/>
      <c r="H1620" s="83"/>
      <c r="I1620" s="74"/>
    </row>
    <row r="1621" spans="1:9" x14ac:dyDescent="0.25">
      <c r="A1621"/>
      <c r="B1621"/>
      <c r="C1621" s="83"/>
      <c r="D1621" s="83"/>
      <c r="E1621" s="83"/>
      <c r="F1621" s="83"/>
      <c r="G1621" s="83"/>
      <c r="H1621" s="83"/>
      <c r="I1621" s="74"/>
    </row>
    <row r="1622" spans="1:9" x14ac:dyDescent="0.25">
      <c r="A1622"/>
      <c r="B1622"/>
      <c r="C1622" s="83"/>
      <c r="D1622" s="83"/>
      <c r="E1622" s="83"/>
      <c r="F1622" s="83"/>
      <c r="G1622" s="83"/>
      <c r="H1622" s="83"/>
      <c r="I1622" s="74"/>
    </row>
    <row r="1623" spans="1:9" x14ac:dyDescent="0.25">
      <c r="A1623"/>
      <c r="B1623"/>
      <c r="C1623" s="83"/>
      <c r="D1623" s="83"/>
      <c r="E1623" s="83"/>
      <c r="F1623" s="83"/>
      <c r="G1623" s="83"/>
      <c r="H1623" s="83"/>
      <c r="I1623" s="74"/>
    </row>
    <row r="1624" spans="1:9" x14ac:dyDescent="0.25">
      <c r="A1624"/>
      <c r="B1624"/>
      <c r="C1624" s="83"/>
      <c r="D1624" s="83"/>
      <c r="E1624" s="83"/>
      <c r="F1624" s="83"/>
      <c r="G1624" s="83"/>
      <c r="H1624" s="83"/>
      <c r="I1624" s="74"/>
    </row>
    <row r="1625" spans="1:9" x14ac:dyDescent="0.25">
      <c r="A1625"/>
      <c r="B1625"/>
      <c r="C1625" s="83"/>
      <c r="D1625" s="83"/>
      <c r="E1625" s="83"/>
      <c r="F1625" s="83"/>
      <c r="G1625" s="83"/>
      <c r="H1625" s="83"/>
      <c r="I1625" s="74"/>
    </row>
    <row r="1626" spans="1:9" x14ac:dyDescent="0.25">
      <c r="A1626"/>
      <c r="B1626"/>
      <c r="C1626" s="83"/>
      <c r="D1626" s="83"/>
      <c r="E1626" s="83"/>
      <c r="F1626" s="83"/>
      <c r="G1626" s="83"/>
      <c r="H1626" s="83"/>
      <c r="I1626" s="74"/>
    </row>
    <row r="1627" spans="1:9" x14ac:dyDescent="0.25">
      <c r="A1627"/>
      <c r="B1627"/>
      <c r="C1627" s="83"/>
      <c r="D1627" s="83"/>
      <c r="E1627" s="83"/>
      <c r="F1627" s="83"/>
      <c r="G1627" s="83"/>
      <c r="H1627" s="83"/>
      <c r="I1627" s="74"/>
    </row>
    <row r="1628" spans="1:9" x14ac:dyDescent="0.25">
      <c r="A1628"/>
      <c r="B1628"/>
      <c r="C1628" s="83"/>
      <c r="D1628" s="83"/>
      <c r="E1628" s="83"/>
      <c r="F1628" s="83"/>
      <c r="G1628" s="83"/>
      <c r="H1628" s="83"/>
      <c r="I1628" s="74"/>
    </row>
    <row r="1629" spans="1:9" x14ac:dyDescent="0.25">
      <c r="A1629"/>
      <c r="B1629"/>
      <c r="C1629" s="83"/>
      <c r="D1629" s="83"/>
      <c r="E1629" s="83"/>
      <c r="F1629" s="83"/>
      <c r="G1629" s="83"/>
      <c r="H1629" s="83"/>
      <c r="I1629" s="74"/>
    </row>
    <row r="1630" spans="1:9" x14ac:dyDescent="0.25">
      <c r="A1630"/>
      <c r="B1630"/>
      <c r="C1630" s="83"/>
      <c r="D1630" s="83"/>
      <c r="E1630" s="83"/>
      <c r="F1630" s="83"/>
      <c r="G1630" s="83"/>
      <c r="H1630" s="83"/>
      <c r="I1630" s="74"/>
    </row>
    <row r="1631" spans="1:9" x14ac:dyDescent="0.25">
      <c r="A1631"/>
      <c r="B1631"/>
      <c r="C1631" s="83"/>
      <c r="D1631" s="83"/>
      <c r="E1631" s="83"/>
      <c r="F1631" s="83"/>
      <c r="G1631" s="83"/>
      <c r="H1631" s="83"/>
      <c r="I1631" s="74"/>
    </row>
    <row r="1632" spans="1:9" x14ac:dyDescent="0.25">
      <c r="A1632"/>
      <c r="B1632"/>
      <c r="C1632" s="83"/>
      <c r="D1632" s="83"/>
      <c r="E1632" s="83"/>
      <c r="F1632" s="83"/>
      <c r="G1632" s="83"/>
      <c r="H1632" s="83"/>
      <c r="I1632" s="74"/>
    </row>
    <row r="1633" spans="1:9" x14ac:dyDescent="0.25">
      <c r="A1633"/>
      <c r="B1633"/>
      <c r="C1633" s="83"/>
      <c r="D1633" s="83"/>
      <c r="E1633" s="83"/>
      <c r="F1633" s="83"/>
      <c r="G1633" s="83"/>
      <c r="H1633" s="83"/>
      <c r="I1633" s="74"/>
    </row>
    <row r="1634" spans="1:9" x14ac:dyDescent="0.25">
      <c r="A1634"/>
      <c r="B1634"/>
      <c r="C1634" s="83"/>
      <c r="D1634" s="83"/>
      <c r="E1634" s="83"/>
      <c r="F1634" s="83"/>
      <c r="G1634" s="83"/>
      <c r="H1634" s="83"/>
      <c r="I1634" s="74"/>
    </row>
    <row r="1635" spans="1:9" x14ac:dyDescent="0.25">
      <c r="A1635"/>
      <c r="B1635"/>
      <c r="C1635" s="83"/>
      <c r="D1635" s="83"/>
      <c r="E1635" s="83"/>
      <c r="F1635" s="83"/>
      <c r="G1635" s="83"/>
      <c r="H1635" s="83"/>
      <c r="I1635" s="74"/>
    </row>
    <row r="1636" spans="1:9" x14ac:dyDescent="0.25">
      <c r="A1636"/>
      <c r="B1636"/>
      <c r="C1636" s="83"/>
      <c r="D1636" s="83"/>
      <c r="E1636" s="83"/>
      <c r="F1636" s="83"/>
      <c r="G1636" s="83"/>
      <c r="H1636" s="83"/>
      <c r="I1636" s="74"/>
    </row>
    <row r="1637" spans="1:9" x14ac:dyDescent="0.25">
      <c r="A1637"/>
      <c r="B1637"/>
      <c r="C1637" s="83"/>
      <c r="D1637" s="83"/>
      <c r="E1637" s="83"/>
      <c r="F1637" s="83"/>
      <c r="G1637" s="83"/>
      <c r="H1637" s="83"/>
      <c r="I1637" s="74"/>
    </row>
    <row r="1638" spans="1:9" x14ac:dyDescent="0.25">
      <c r="A1638"/>
      <c r="B1638"/>
      <c r="C1638" s="83"/>
      <c r="D1638" s="83"/>
      <c r="E1638" s="83"/>
      <c r="F1638" s="83"/>
      <c r="G1638" s="83"/>
      <c r="H1638" s="83"/>
      <c r="I1638" s="74"/>
    </row>
    <row r="1639" spans="1:9" x14ac:dyDescent="0.25">
      <c r="A1639"/>
      <c r="B1639"/>
      <c r="C1639" s="83"/>
      <c r="D1639" s="83"/>
      <c r="E1639" s="83"/>
      <c r="F1639" s="83"/>
      <c r="G1639" s="83"/>
      <c r="H1639" s="83"/>
      <c r="I1639" s="74"/>
    </row>
    <row r="1640" spans="1:9" x14ac:dyDescent="0.25">
      <c r="A1640"/>
      <c r="B1640"/>
      <c r="C1640" s="83"/>
      <c r="D1640" s="83"/>
      <c r="E1640" s="83"/>
      <c r="F1640" s="83"/>
      <c r="G1640" s="83"/>
      <c r="H1640" s="83"/>
      <c r="I1640" s="74"/>
    </row>
    <row r="1641" spans="1:9" x14ac:dyDescent="0.25">
      <c r="A1641"/>
      <c r="B1641"/>
      <c r="C1641" s="83"/>
      <c r="D1641" s="83"/>
      <c r="E1641" s="83"/>
      <c r="F1641" s="83"/>
      <c r="G1641" s="83"/>
      <c r="H1641" s="83"/>
      <c r="I1641" s="74"/>
    </row>
    <row r="1642" spans="1:9" x14ac:dyDescent="0.25">
      <c r="A1642"/>
      <c r="B1642"/>
      <c r="C1642" s="83"/>
      <c r="D1642" s="83"/>
      <c r="E1642" s="83"/>
      <c r="F1642" s="83"/>
      <c r="G1642" s="83"/>
      <c r="H1642" s="83"/>
      <c r="I1642" s="74"/>
    </row>
    <row r="1643" spans="1:9" x14ac:dyDescent="0.25">
      <c r="A1643"/>
      <c r="B1643"/>
      <c r="C1643" s="83"/>
      <c r="D1643" s="83"/>
      <c r="E1643" s="83"/>
      <c r="F1643" s="83"/>
      <c r="G1643" s="83"/>
      <c r="H1643" s="83"/>
      <c r="I1643" s="74"/>
    </row>
    <row r="1644" spans="1:9" x14ac:dyDescent="0.25">
      <c r="A1644"/>
      <c r="B1644"/>
      <c r="C1644" s="83"/>
      <c r="D1644" s="83"/>
      <c r="E1644" s="83"/>
      <c r="F1644" s="83"/>
      <c r="G1644" s="83"/>
      <c r="H1644" s="83"/>
      <c r="I1644" s="74"/>
    </row>
    <row r="1645" spans="1:9" x14ac:dyDescent="0.25">
      <c r="A1645"/>
      <c r="B1645"/>
      <c r="C1645" s="83"/>
      <c r="D1645" s="83"/>
      <c r="E1645" s="83"/>
      <c r="F1645" s="83"/>
      <c r="G1645" s="83"/>
      <c r="H1645" s="83"/>
      <c r="I1645" s="74"/>
    </row>
    <row r="1646" spans="1:9" x14ac:dyDescent="0.25">
      <c r="A1646"/>
      <c r="B1646"/>
      <c r="C1646" s="83"/>
      <c r="D1646" s="83"/>
      <c r="E1646" s="83"/>
      <c r="F1646" s="83"/>
      <c r="G1646" s="83"/>
      <c r="H1646" s="83"/>
      <c r="I1646" s="74"/>
    </row>
    <row r="1647" spans="1:9" x14ac:dyDescent="0.25">
      <c r="A1647"/>
      <c r="B1647"/>
      <c r="C1647" s="83"/>
      <c r="D1647" s="83"/>
      <c r="E1647" s="83"/>
      <c r="F1647" s="83"/>
      <c r="G1647" s="83"/>
      <c r="H1647" s="83"/>
      <c r="I1647" s="74"/>
    </row>
    <row r="1648" spans="1:9" x14ac:dyDescent="0.25">
      <c r="A1648"/>
      <c r="B1648"/>
      <c r="C1648" s="83"/>
      <c r="D1648" s="83"/>
      <c r="E1648" s="83"/>
      <c r="F1648" s="83"/>
      <c r="G1648" s="83"/>
      <c r="H1648" s="83"/>
      <c r="I1648" s="74"/>
    </row>
    <row r="1649" spans="1:9" x14ac:dyDescent="0.25">
      <c r="A1649"/>
      <c r="B1649"/>
      <c r="C1649" s="83"/>
      <c r="D1649" s="83"/>
      <c r="E1649" s="83"/>
      <c r="F1649" s="83"/>
      <c r="G1649" s="83"/>
      <c r="H1649" s="83"/>
      <c r="I1649" s="74"/>
    </row>
    <row r="1650" spans="1:9" x14ac:dyDescent="0.25">
      <c r="A1650"/>
      <c r="B1650"/>
      <c r="C1650" s="83"/>
      <c r="D1650" s="83"/>
      <c r="E1650" s="83"/>
      <c r="F1650" s="83"/>
      <c r="G1650" s="83"/>
      <c r="H1650" s="83"/>
      <c r="I1650" s="74"/>
    </row>
    <row r="1651" spans="1:9" x14ac:dyDescent="0.25">
      <c r="A1651"/>
      <c r="B1651"/>
      <c r="C1651" s="83"/>
      <c r="D1651" s="83"/>
      <c r="E1651" s="83"/>
      <c r="F1651" s="83"/>
      <c r="G1651" s="83"/>
      <c r="H1651" s="83"/>
      <c r="I1651" s="74"/>
    </row>
    <row r="1652" spans="1:9" x14ac:dyDescent="0.25">
      <c r="A1652"/>
      <c r="B1652"/>
      <c r="C1652" s="83"/>
      <c r="D1652" s="83"/>
      <c r="E1652" s="83"/>
      <c r="F1652" s="83"/>
      <c r="G1652" s="83"/>
      <c r="H1652" s="83"/>
      <c r="I1652" s="74"/>
    </row>
    <row r="1653" spans="1:9" x14ac:dyDescent="0.25">
      <c r="A1653"/>
      <c r="B1653"/>
      <c r="C1653" s="83"/>
      <c r="D1653" s="83"/>
      <c r="E1653" s="83"/>
      <c r="F1653" s="83"/>
      <c r="G1653" s="83"/>
      <c r="H1653" s="83"/>
      <c r="I1653" s="74"/>
    </row>
    <row r="1654" spans="1:9" x14ac:dyDescent="0.25">
      <c r="A1654"/>
      <c r="B1654"/>
      <c r="C1654" s="83"/>
      <c r="D1654" s="83"/>
      <c r="E1654" s="83"/>
      <c r="F1654" s="83"/>
      <c r="G1654" s="83"/>
      <c r="H1654" s="83"/>
      <c r="I1654" s="74"/>
    </row>
    <row r="1655" spans="1:9" x14ac:dyDescent="0.25">
      <c r="A1655"/>
      <c r="B1655"/>
      <c r="C1655" s="83"/>
      <c r="D1655" s="83"/>
      <c r="E1655" s="83"/>
      <c r="F1655" s="83"/>
      <c r="G1655" s="83"/>
      <c r="H1655" s="83"/>
      <c r="I1655" s="74"/>
    </row>
    <row r="1656" spans="1:9" x14ac:dyDescent="0.25">
      <c r="A1656"/>
      <c r="B1656"/>
      <c r="C1656" s="83"/>
      <c r="D1656" s="83"/>
      <c r="E1656" s="83"/>
      <c r="F1656" s="83"/>
      <c r="G1656" s="83"/>
      <c r="H1656" s="83"/>
      <c r="I1656" s="74"/>
    </row>
    <row r="1657" spans="1:9" x14ac:dyDescent="0.25">
      <c r="A1657"/>
      <c r="B1657"/>
      <c r="C1657" s="83"/>
      <c r="D1657" s="83"/>
      <c r="E1657" s="83"/>
      <c r="F1657" s="83"/>
      <c r="G1657" s="83"/>
      <c r="H1657" s="83"/>
      <c r="I1657" s="74"/>
    </row>
    <row r="1658" spans="1:9" x14ac:dyDescent="0.25">
      <c r="A1658"/>
      <c r="B1658"/>
      <c r="C1658" s="83"/>
      <c r="D1658" s="83"/>
      <c r="E1658" s="83"/>
      <c r="F1658" s="83"/>
      <c r="G1658" s="83"/>
      <c r="H1658" s="83"/>
      <c r="I1658" s="74"/>
    </row>
    <row r="1659" spans="1:9" x14ac:dyDescent="0.25">
      <c r="A1659"/>
      <c r="B1659"/>
      <c r="C1659" s="83"/>
      <c r="D1659" s="83"/>
      <c r="E1659" s="83"/>
      <c r="F1659" s="83"/>
      <c r="G1659" s="83"/>
      <c r="H1659" s="83"/>
      <c r="I1659" s="74"/>
    </row>
    <row r="1660" spans="1:9" x14ac:dyDescent="0.25">
      <c r="A1660"/>
      <c r="B1660"/>
      <c r="C1660" s="83"/>
      <c r="D1660" s="83"/>
      <c r="E1660" s="83"/>
      <c r="F1660" s="83"/>
      <c r="G1660" s="83"/>
      <c r="H1660" s="83"/>
      <c r="I1660" s="74"/>
    </row>
    <row r="1661" spans="1:9" x14ac:dyDescent="0.25">
      <c r="A1661"/>
      <c r="B1661"/>
      <c r="C1661" s="83"/>
      <c r="D1661" s="83"/>
      <c r="E1661" s="83"/>
      <c r="F1661" s="83"/>
      <c r="G1661" s="83"/>
      <c r="H1661" s="83"/>
      <c r="I1661" s="74"/>
    </row>
    <row r="1662" spans="1:9" x14ac:dyDescent="0.25">
      <c r="A1662"/>
      <c r="B1662"/>
      <c r="C1662" s="83"/>
      <c r="D1662" s="83"/>
      <c r="E1662" s="83"/>
      <c r="F1662" s="83"/>
      <c r="G1662" s="83"/>
      <c r="H1662" s="83"/>
      <c r="I1662" s="74"/>
    </row>
    <row r="1663" spans="1:9" x14ac:dyDescent="0.25">
      <c r="A1663"/>
      <c r="B1663"/>
      <c r="C1663" s="83"/>
      <c r="D1663" s="83"/>
      <c r="E1663" s="83"/>
      <c r="F1663" s="83"/>
      <c r="G1663" s="83"/>
      <c r="H1663" s="83"/>
      <c r="I1663" s="74"/>
    </row>
    <row r="1664" spans="1:9" x14ac:dyDescent="0.25">
      <c r="A1664"/>
      <c r="B1664"/>
      <c r="C1664" s="83"/>
      <c r="D1664" s="83"/>
      <c r="E1664" s="83"/>
      <c r="F1664" s="83"/>
      <c r="G1664" s="83"/>
      <c r="H1664" s="83"/>
      <c r="I1664" s="74"/>
    </row>
    <row r="1665" spans="1:9" x14ac:dyDescent="0.25">
      <c r="A1665"/>
      <c r="B1665"/>
      <c r="C1665" s="83"/>
      <c r="D1665" s="83"/>
      <c r="E1665" s="83"/>
      <c r="F1665" s="83"/>
      <c r="G1665" s="83"/>
      <c r="H1665" s="83"/>
      <c r="I1665" s="74"/>
    </row>
    <row r="1666" spans="1:9" x14ac:dyDescent="0.25">
      <c r="A1666"/>
      <c r="B1666"/>
      <c r="C1666" s="83"/>
      <c r="D1666" s="83"/>
      <c r="E1666" s="83"/>
      <c r="F1666" s="83"/>
      <c r="G1666" s="83"/>
      <c r="H1666" s="83"/>
      <c r="I1666" s="74"/>
    </row>
    <row r="1667" spans="1:9" x14ac:dyDescent="0.25">
      <c r="A1667"/>
      <c r="B1667"/>
      <c r="C1667" s="83"/>
      <c r="D1667" s="83"/>
      <c r="E1667" s="83"/>
      <c r="F1667" s="83"/>
      <c r="G1667" s="83"/>
      <c r="H1667" s="83"/>
      <c r="I1667" s="74"/>
    </row>
    <row r="1668" spans="1:9" x14ac:dyDescent="0.25">
      <c r="A1668"/>
      <c r="B1668"/>
      <c r="C1668" s="83"/>
      <c r="D1668" s="83"/>
      <c r="E1668" s="83"/>
      <c r="F1668" s="83"/>
      <c r="G1668" s="83"/>
      <c r="H1668" s="83"/>
      <c r="I1668" s="74"/>
    </row>
    <row r="1669" spans="1:9" x14ac:dyDescent="0.25">
      <c r="A1669"/>
      <c r="B1669"/>
      <c r="C1669" s="83"/>
      <c r="D1669" s="83"/>
      <c r="E1669" s="83"/>
      <c r="F1669" s="83"/>
      <c r="G1669" s="83"/>
      <c r="H1669" s="83"/>
      <c r="I1669" s="74"/>
    </row>
    <row r="1670" spans="1:9" x14ac:dyDescent="0.25">
      <c r="A1670"/>
      <c r="B1670"/>
      <c r="C1670" s="83"/>
      <c r="D1670" s="83"/>
      <c r="E1670" s="83"/>
      <c r="F1670" s="83"/>
      <c r="G1670" s="83"/>
      <c r="H1670" s="83"/>
      <c r="I1670" s="74"/>
    </row>
    <row r="1671" spans="1:9" x14ac:dyDescent="0.25">
      <c r="A1671"/>
      <c r="B1671"/>
      <c r="C1671" s="83"/>
      <c r="D1671" s="83"/>
      <c r="E1671" s="83"/>
      <c r="F1671" s="83"/>
      <c r="G1671" s="83"/>
      <c r="H1671" s="83"/>
      <c r="I1671" s="74"/>
    </row>
    <row r="1672" spans="1:9" x14ac:dyDescent="0.25">
      <c r="A1672"/>
      <c r="B1672"/>
      <c r="C1672" s="83"/>
      <c r="D1672" s="83"/>
      <c r="E1672" s="83"/>
      <c r="F1672" s="83"/>
      <c r="G1672" s="83"/>
      <c r="H1672" s="83"/>
      <c r="I1672" s="74"/>
    </row>
    <row r="1673" spans="1:9" x14ac:dyDescent="0.25">
      <c r="A1673"/>
      <c r="B1673"/>
      <c r="C1673" s="83"/>
      <c r="D1673" s="83"/>
      <c r="E1673" s="83"/>
      <c r="F1673" s="83"/>
      <c r="G1673" s="83"/>
      <c r="H1673" s="83"/>
      <c r="I1673" s="74"/>
    </row>
    <row r="1674" spans="1:9" x14ac:dyDescent="0.25">
      <c r="A1674"/>
      <c r="B1674"/>
      <c r="C1674" s="83"/>
      <c r="D1674" s="83"/>
      <c r="E1674" s="83"/>
      <c r="F1674" s="83"/>
      <c r="G1674" s="83"/>
      <c r="H1674" s="83"/>
      <c r="I1674" s="74"/>
    </row>
    <row r="1675" spans="1:9" x14ac:dyDescent="0.25">
      <c r="A1675"/>
      <c r="B1675"/>
      <c r="C1675" s="83"/>
      <c r="D1675" s="83"/>
      <c r="E1675" s="83"/>
      <c r="F1675" s="83"/>
      <c r="G1675" s="83"/>
      <c r="H1675" s="83"/>
      <c r="I1675" s="74"/>
    </row>
    <row r="1676" spans="1:9" x14ac:dyDescent="0.25">
      <c r="A1676"/>
      <c r="B1676"/>
      <c r="C1676" s="83"/>
      <c r="D1676" s="83"/>
      <c r="E1676" s="83"/>
      <c r="F1676" s="83"/>
      <c r="G1676" s="83"/>
      <c r="H1676" s="83"/>
      <c r="I1676" s="74"/>
    </row>
    <row r="1677" spans="1:9" x14ac:dyDescent="0.25">
      <c r="A1677"/>
      <c r="B1677"/>
      <c r="C1677" s="83"/>
      <c r="D1677" s="83"/>
      <c r="E1677" s="83"/>
      <c r="F1677" s="83"/>
      <c r="G1677" s="83"/>
      <c r="H1677" s="83"/>
      <c r="I1677" s="74"/>
    </row>
    <row r="1678" spans="1:9" x14ac:dyDescent="0.25">
      <c r="A1678"/>
      <c r="B1678"/>
      <c r="C1678" s="83"/>
      <c r="D1678" s="83"/>
      <c r="E1678" s="83"/>
      <c r="F1678" s="83"/>
      <c r="G1678" s="83"/>
      <c r="H1678" s="83"/>
      <c r="I1678" s="74"/>
    </row>
    <row r="1679" spans="1:9" x14ac:dyDescent="0.25">
      <c r="A1679"/>
      <c r="B1679"/>
      <c r="C1679" s="83"/>
      <c r="D1679" s="83"/>
      <c r="E1679" s="83"/>
      <c r="F1679" s="83"/>
      <c r="G1679" s="83"/>
      <c r="H1679" s="83"/>
      <c r="I1679" s="74"/>
    </row>
    <row r="1680" spans="1:9" x14ac:dyDescent="0.25">
      <c r="A1680"/>
      <c r="B1680"/>
      <c r="C1680" s="83"/>
      <c r="D1680" s="83"/>
      <c r="E1680" s="83"/>
      <c r="F1680" s="83"/>
      <c r="G1680" s="83"/>
      <c r="H1680" s="83"/>
      <c r="I1680" s="74"/>
    </row>
    <row r="1681" spans="1:9" x14ac:dyDescent="0.25">
      <c r="A1681"/>
      <c r="B1681"/>
      <c r="C1681" s="83"/>
      <c r="D1681" s="83"/>
      <c r="E1681" s="83"/>
      <c r="F1681" s="83"/>
      <c r="G1681" s="83"/>
      <c r="H1681" s="83"/>
      <c r="I1681" s="74"/>
    </row>
    <row r="1682" spans="1:9" x14ac:dyDescent="0.25">
      <c r="A1682"/>
      <c r="B1682"/>
      <c r="C1682" s="83"/>
      <c r="D1682" s="83"/>
      <c r="E1682" s="83"/>
      <c r="F1682" s="83"/>
      <c r="G1682" s="83"/>
      <c r="H1682" s="83"/>
      <c r="I1682" s="74"/>
    </row>
    <row r="1683" spans="1:9" x14ac:dyDescent="0.25">
      <c r="A1683"/>
      <c r="B1683"/>
      <c r="C1683" s="83"/>
      <c r="D1683" s="83"/>
      <c r="E1683" s="83"/>
      <c r="F1683" s="83"/>
      <c r="G1683" s="83"/>
      <c r="H1683" s="83"/>
      <c r="I1683" s="74"/>
    </row>
    <row r="1684" spans="1:9" x14ac:dyDescent="0.25">
      <c r="A1684"/>
      <c r="B1684"/>
      <c r="C1684" s="83"/>
      <c r="D1684" s="83"/>
      <c r="E1684" s="83"/>
      <c r="F1684" s="83"/>
      <c r="G1684" s="83"/>
      <c r="H1684" s="83"/>
      <c r="I1684" s="74"/>
    </row>
    <row r="1685" spans="1:9" x14ac:dyDescent="0.25">
      <c r="A1685"/>
      <c r="B1685"/>
      <c r="C1685" s="83"/>
      <c r="D1685" s="83"/>
      <c r="E1685" s="83"/>
      <c r="F1685" s="83"/>
      <c r="G1685" s="83"/>
      <c r="H1685" s="83"/>
      <c r="I1685" s="74"/>
    </row>
    <row r="1686" spans="1:9" x14ac:dyDescent="0.25">
      <c r="A1686"/>
      <c r="B1686"/>
      <c r="C1686" s="83"/>
      <c r="D1686" s="83"/>
      <c r="E1686" s="83"/>
      <c r="F1686" s="83"/>
      <c r="G1686" s="83"/>
      <c r="H1686" s="83"/>
      <c r="I1686" s="74"/>
    </row>
    <row r="1687" spans="1:9" x14ac:dyDescent="0.25">
      <c r="A1687"/>
      <c r="B1687"/>
      <c r="C1687" s="83"/>
      <c r="D1687" s="83"/>
      <c r="E1687" s="83"/>
      <c r="F1687" s="83"/>
      <c r="G1687" s="83"/>
      <c r="H1687" s="83"/>
      <c r="I1687" s="74"/>
    </row>
    <row r="1688" spans="1:9" x14ac:dyDescent="0.25">
      <c r="A1688"/>
      <c r="B1688"/>
      <c r="C1688" s="83"/>
      <c r="D1688" s="83"/>
      <c r="E1688" s="83"/>
      <c r="F1688" s="83"/>
      <c r="G1688" s="83"/>
      <c r="H1688" s="83"/>
      <c r="I1688" s="74"/>
    </row>
    <row r="1689" spans="1:9" x14ac:dyDescent="0.25">
      <c r="A1689"/>
      <c r="B1689"/>
      <c r="C1689" s="83"/>
      <c r="D1689" s="83"/>
      <c r="E1689" s="83"/>
      <c r="F1689" s="83"/>
      <c r="G1689" s="83"/>
      <c r="H1689" s="83"/>
      <c r="I1689" s="74"/>
    </row>
    <row r="1690" spans="1:9" x14ac:dyDescent="0.25">
      <c r="A1690"/>
      <c r="B1690"/>
      <c r="C1690" s="83"/>
      <c r="D1690" s="83"/>
      <c r="E1690" s="83"/>
      <c r="F1690" s="83"/>
      <c r="G1690" s="83"/>
      <c r="H1690" s="83"/>
      <c r="I1690" s="74"/>
    </row>
    <row r="1691" spans="1:9" x14ac:dyDescent="0.25">
      <c r="A1691"/>
      <c r="B1691"/>
      <c r="C1691" s="83"/>
      <c r="D1691" s="83"/>
      <c r="E1691" s="83"/>
      <c r="F1691" s="83"/>
      <c r="G1691" s="83"/>
      <c r="H1691" s="83"/>
      <c r="I1691" s="74"/>
    </row>
    <row r="1692" spans="1:9" x14ac:dyDescent="0.25">
      <c r="A1692"/>
      <c r="B1692"/>
      <c r="C1692" s="83"/>
      <c r="D1692" s="83"/>
      <c r="E1692" s="83"/>
      <c r="F1692" s="83"/>
      <c r="G1692" s="83"/>
      <c r="H1692" s="83"/>
      <c r="I1692" s="74"/>
    </row>
    <row r="1693" spans="1:9" x14ac:dyDescent="0.25">
      <c r="A1693"/>
      <c r="B1693"/>
      <c r="C1693" s="83"/>
      <c r="D1693" s="83"/>
      <c r="E1693" s="83"/>
      <c r="F1693" s="83"/>
      <c r="G1693" s="83"/>
      <c r="H1693" s="83"/>
      <c r="I1693" s="74"/>
    </row>
    <row r="1694" spans="1:9" x14ac:dyDescent="0.25">
      <c r="A1694"/>
      <c r="B1694"/>
      <c r="C1694" s="83"/>
      <c r="D1694" s="83"/>
      <c r="E1694" s="83"/>
      <c r="F1694" s="83"/>
      <c r="G1694" s="83"/>
      <c r="H1694" s="83"/>
      <c r="I1694" s="74"/>
    </row>
    <row r="1695" spans="1:9" x14ac:dyDescent="0.25">
      <c r="A1695"/>
      <c r="B1695"/>
      <c r="C1695" s="83"/>
      <c r="D1695" s="83"/>
      <c r="E1695" s="83"/>
      <c r="F1695" s="83"/>
      <c r="G1695" s="83"/>
      <c r="H1695" s="83"/>
      <c r="I1695" s="74"/>
    </row>
    <row r="1696" spans="1:9" x14ac:dyDescent="0.25">
      <c r="A1696"/>
      <c r="B1696"/>
      <c r="C1696" s="83"/>
      <c r="D1696" s="83"/>
      <c r="E1696" s="83"/>
      <c r="F1696" s="83"/>
      <c r="G1696" s="83"/>
      <c r="H1696" s="83"/>
      <c r="I1696" s="74"/>
    </row>
    <row r="1697" spans="1:9" x14ac:dyDescent="0.25">
      <c r="A1697"/>
      <c r="B1697"/>
      <c r="C1697" s="83"/>
      <c r="D1697" s="83"/>
      <c r="E1697" s="83"/>
      <c r="F1697" s="83"/>
      <c r="G1697" s="83"/>
      <c r="H1697" s="83"/>
      <c r="I1697" s="74"/>
    </row>
    <row r="1698" spans="1:9" x14ac:dyDescent="0.25">
      <c r="A1698"/>
      <c r="B1698"/>
      <c r="C1698" s="83"/>
      <c r="D1698" s="83"/>
      <c r="E1698" s="83"/>
      <c r="F1698" s="83"/>
      <c r="G1698" s="83"/>
      <c r="H1698" s="83"/>
      <c r="I1698" s="74"/>
    </row>
    <row r="1699" spans="1:9" x14ac:dyDescent="0.25">
      <c r="A1699"/>
      <c r="B1699"/>
      <c r="C1699" s="83"/>
      <c r="D1699" s="83"/>
      <c r="E1699" s="83"/>
      <c r="F1699" s="83"/>
      <c r="G1699" s="83"/>
      <c r="H1699" s="83"/>
      <c r="I1699" s="74"/>
    </row>
    <row r="1700" spans="1:9" x14ac:dyDescent="0.25">
      <c r="A1700"/>
      <c r="B1700"/>
      <c r="C1700" s="83"/>
      <c r="D1700" s="83"/>
      <c r="E1700" s="83"/>
      <c r="F1700" s="83"/>
      <c r="G1700" s="83"/>
      <c r="H1700" s="83"/>
      <c r="I1700" s="74"/>
    </row>
    <row r="1701" spans="1:9" x14ac:dyDescent="0.25">
      <c r="A1701"/>
      <c r="B1701"/>
      <c r="C1701" s="83"/>
      <c r="D1701" s="83"/>
      <c r="E1701" s="83"/>
      <c r="F1701" s="83"/>
      <c r="G1701" s="83"/>
      <c r="H1701" s="83"/>
      <c r="I1701" s="74"/>
    </row>
    <row r="1702" spans="1:9" x14ac:dyDescent="0.25">
      <c r="A1702"/>
      <c r="B1702"/>
      <c r="C1702" s="83"/>
      <c r="D1702" s="83"/>
      <c r="E1702" s="83"/>
      <c r="F1702" s="83"/>
      <c r="G1702" s="83"/>
      <c r="H1702" s="83"/>
      <c r="I1702" s="74"/>
    </row>
    <row r="1703" spans="1:9" x14ac:dyDescent="0.25">
      <c r="A1703"/>
      <c r="B1703"/>
      <c r="C1703" s="83"/>
      <c r="D1703" s="83"/>
      <c r="E1703" s="83"/>
      <c r="F1703" s="83"/>
      <c r="G1703" s="83"/>
      <c r="H1703" s="83"/>
      <c r="I1703" s="74"/>
    </row>
    <row r="1704" spans="1:9" x14ac:dyDescent="0.25">
      <c r="A1704"/>
      <c r="B1704"/>
      <c r="C1704" s="83"/>
      <c r="D1704" s="83"/>
      <c r="E1704" s="83"/>
      <c r="F1704" s="83"/>
      <c r="G1704" s="83"/>
      <c r="H1704" s="83"/>
      <c r="I1704" s="74"/>
    </row>
    <row r="1705" spans="1:9" x14ac:dyDescent="0.25">
      <c r="A1705"/>
      <c r="B1705"/>
      <c r="C1705" s="83"/>
      <c r="D1705" s="83"/>
      <c r="E1705" s="83"/>
      <c r="F1705" s="83"/>
      <c r="G1705" s="83"/>
      <c r="H1705" s="83"/>
      <c r="I1705" s="74"/>
    </row>
    <row r="1706" spans="1:9" x14ac:dyDescent="0.25">
      <c r="A1706"/>
      <c r="B1706"/>
      <c r="C1706" s="83"/>
      <c r="D1706" s="83"/>
      <c r="E1706" s="83"/>
      <c r="F1706" s="83"/>
      <c r="G1706" s="83"/>
      <c r="H1706" s="83"/>
      <c r="I1706" s="74"/>
    </row>
    <row r="1707" spans="1:9" x14ac:dyDescent="0.25">
      <c r="A1707"/>
      <c r="B1707"/>
      <c r="C1707" s="83"/>
      <c r="D1707" s="83"/>
      <c r="E1707" s="83"/>
      <c r="F1707" s="83"/>
      <c r="G1707" s="83"/>
      <c r="H1707" s="83"/>
      <c r="I1707" s="74"/>
    </row>
    <row r="1708" spans="1:9" x14ac:dyDescent="0.25">
      <c r="A1708"/>
      <c r="B1708"/>
      <c r="C1708" s="83"/>
      <c r="D1708" s="83"/>
      <c r="E1708" s="83"/>
      <c r="F1708" s="83"/>
      <c r="G1708" s="83"/>
      <c r="H1708" s="83"/>
      <c r="I1708" s="74"/>
    </row>
    <row r="1709" spans="1:9" x14ac:dyDescent="0.25">
      <c r="A1709"/>
      <c r="B1709"/>
      <c r="C1709" s="83"/>
      <c r="D1709" s="83"/>
      <c r="E1709" s="83"/>
      <c r="F1709" s="83"/>
      <c r="G1709" s="83"/>
      <c r="H1709" s="83"/>
      <c r="I1709" s="74"/>
    </row>
    <row r="1710" spans="1:9" x14ac:dyDescent="0.25">
      <c r="A1710"/>
      <c r="B1710"/>
      <c r="C1710" s="83"/>
      <c r="D1710" s="83"/>
      <c r="E1710" s="83"/>
      <c r="F1710" s="83"/>
      <c r="G1710" s="83"/>
      <c r="H1710" s="83"/>
      <c r="I1710" s="74"/>
    </row>
    <row r="1711" spans="1:9" x14ac:dyDescent="0.25">
      <c r="A1711"/>
      <c r="B1711"/>
      <c r="C1711" s="83"/>
      <c r="D1711" s="83"/>
      <c r="E1711" s="83"/>
      <c r="F1711" s="83"/>
      <c r="G1711" s="83"/>
      <c r="H1711" s="83"/>
      <c r="I1711" s="74"/>
    </row>
    <row r="1712" spans="1:9" x14ac:dyDescent="0.25">
      <c r="A1712"/>
      <c r="B1712"/>
      <c r="C1712" s="83"/>
      <c r="D1712" s="83"/>
      <c r="E1712" s="83"/>
      <c r="F1712" s="83"/>
      <c r="G1712" s="83"/>
      <c r="H1712" s="83"/>
      <c r="I1712" s="74"/>
    </row>
    <row r="1713" spans="1:9" x14ac:dyDescent="0.25">
      <c r="A1713"/>
      <c r="B1713"/>
      <c r="C1713" s="83"/>
      <c r="D1713" s="83"/>
      <c r="E1713" s="83"/>
      <c r="F1713" s="83"/>
      <c r="G1713" s="83"/>
      <c r="H1713" s="83"/>
      <c r="I1713" s="74"/>
    </row>
    <row r="1714" spans="1:9" x14ac:dyDescent="0.25">
      <c r="A1714"/>
      <c r="B1714"/>
      <c r="C1714" s="83"/>
      <c r="D1714" s="83"/>
      <c r="E1714" s="83"/>
      <c r="F1714" s="83"/>
      <c r="G1714" s="83"/>
      <c r="H1714" s="83"/>
      <c r="I1714" s="74"/>
    </row>
    <row r="1715" spans="1:9" x14ac:dyDescent="0.25">
      <c r="A1715"/>
      <c r="B1715"/>
      <c r="C1715" s="83"/>
      <c r="D1715" s="83"/>
      <c r="E1715" s="83"/>
      <c r="F1715" s="83"/>
      <c r="G1715" s="83"/>
      <c r="H1715" s="83"/>
      <c r="I1715" s="74"/>
    </row>
    <row r="1716" spans="1:9" x14ac:dyDescent="0.25">
      <c r="A1716"/>
      <c r="B1716"/>
      <c r="C1716" s="83"/>
      <c r="D1716" s="83"/>
      <c r="E1716" s="83"/>
      <c r="F1716" s="83"/>
      <c r="G1716" s="83"/>
      <c r="H1716" s="83"/>
      <c r="I1716" s="74"/>
    </row>
    <row r="1717" spans="1:9" x14ac:dyDescent="0.25">
      <c r="A1717"/>
      <c r="B1717"/>
      <c r="C1717" s="83"/>
      <c r="D1717" s="83"/>
      <c r="E1717" s="83"/>
      <c r="F1717" s="83"/>
      <c r="G1717" s="83"/>
      <c r="H1717" s="83"/>
      <c r="I1717" s="74"/>
    </row>
    <row r="1718" spans="1:9" x14ac:dyDescent="0.25">
      <c r="A1718"/>
      <c r="B1718"/>
      <c r="C1718" s="83"/>
      <c r="D1718" s="83"/>
      <c r="E1718" s="83"/>
      <c r="F1718" s="83"/>
      <c r="G1718" s="83"/>
      <c r="H1718" s="83"/>
      <c r="I1718" s="74"/>
    </row>
    <row r="1719" spans="1:9" x14ac:dyDescent="0.25">
      <c r="A1719"/>
      <c r="B1719"/>
      <c r="C1719" s="83"/>
      <c r="D1719" s="83"/>
      <c r="E1719" s="83"/>
      <c r="F1719" s="83"/>
      <c r="G1719" s="83"/>
      <c r="H1719" s="83"/>
      <c r="I1719" s="74"/>
    </row>
    <row r="1720" spans="1:9" x14ac:dyDescent="0.25">
      <c r="A1720"/>
      <c r="B1720"/>
      <c r="C1720" s="83"/>
      <c r="D1720" s="83"/>
      <c r="E1720" s="83"/>
      <c r="F1720" s="83"/>
      <c r="G1720" s="83"/>
      <c r="H1720" s="83"/>
      <c r="I1720" s="74"/>
    </row>
    <row r="1721" spans="1:9" x14ac:dyDescent="0.25">
      <c r="A1721"/>
      <c r="B1721"/>
      <c r="C1721" s="83"/>
      <c r="D1721" s="83"/>
      <c r="E1721" s="83"/>
      <c r="F1721" s="83"/>
      <c r="G1721" s="83"/>
      <c r="H1721" s="83"/>
      <c r="I1721" s="74"/>
    </row>
    <row r="1722" spans="1:9" x14ac:dyDescent="0.25">
      <c r="A1722"/>
      <c r="B1722"/>
      <c r="C1722" s="83"/>
      <c r="D1722" s="83"/>
      <c r="E1722" s="83"/>
      <c r="F1722" s="83"/>
      <c r="G1722" s="83"/>
      <c r="H1722" s="83"/>
      <c r="I1722" s="74"/>
    </row>
    <row r="1723" spans="1:9" x14ac:dyDescent="0.25">
      <c r="A1723"/>
      <c r="B1723"/>
      <c r="C1723" s="83"/>
      <c r="D1723" s="83"/>
      <c r="E1723" s="83"/>
      <c r="F1723" s="83"/>
      <c r="G1723" s="83"/>
      <c r="H1723" s="83"/>
      <c r="I1723" s="74"/>
    </row>
    <row r="1724" spans="1:9" x14ac:dyDescent="0.25">
      <c r="A1724"/>
      <c r="B1724"/>
      <c r="C1724" s="83"/>
      <c r="D1724" s="83"/>
      <c r="E1724" s="83"/>
      <c r="F1724" s="83"/>
      <c r="G1724" s="83"/>
      <c r="H1724" s="83"/>
      <c r="I1724" s="74"/>
    </row>
    <row r="1725" spans="1:9" x14ac:dyDescent="0.25">
      <c r="A1725"/>
      <c r="B1725"/>
      <c r="C1725" s="83"/>
      <c r="D1725" s="83"/>
      <c r="E1725" s="83"/>
      <c r="F1725" s="83"/>
      <c r="G1725" s="83"/>
      <c r="H1725" s="83"/>
      <c r="I1725" s="74"/>
    </row>
    <row r="1726" spans="1:9" x14ac:dyDescent="0.25">
      <c r="A1726"/>
      <c r="B1726"/>
      <c r="C1726" s="83"/>
      <c r="D1726" s="83"/>
      <c r="E1726" s="83"/>
      <c r="F1726" s="83"/>
      <c r="G1726" s="83"/>
      <c r="H1726" s="83"/>
      <c r="I1726" s="74"/>
    </row>
    <row r="1727" spans="1:9" x14ac:dyDescent="0.25">
      <c r="A1727"/>
      <c r="B1727"/>
      <c r="C1727" s="83"/>
      <c r="D1727" s="83"/>
      <c r="E1727" s="83"/>
      <c r="F1727" s="83"/>
      <c r="G1727" s="83"/>
      <c r="H1727" s="83"/>
      <c r="I1727" s="74"/>
    </row>
    <row r="1728" spans="1:9" x14ac:dyDescent="0.25">
      <c r="A1728"/>
      <c r="B1728"/>
      <c r="C1728" s="83"/>
      <c r="D1728" s="83"/>
      <c r="E1728" s="83"/>
      <c r="F1728" s="83"/>
      <c r="G1728" s="83"/>
      <c r="H1728" s="83"/>
      <c r="I1728" s="74"/>
    </row>
    <row r="1729" spans="1:9" x14ac:dyDescent="0.25">
      <c r="A1729"/>
      <c r="B1729"/>
      <c r="C1729" s="83"/>
      <c r="D1729" s="83"/>
      <c r="E1729" s="83"/>
      <c r="F1729" s="83"/>
      <c r="G1729" s="83"/>
      <c r="H1729" s="83"/>
      <c r="I1729" s="74"/>
    </row>
    <row r="1730" spans="1:9" x14ac:dyDescent="0.25">
      <c r="A1730"/>
      <c r="B1730"/>
      <c r="C1730" s="83"/>
      <c r="D1730" s="83"/>
      <c r="E1730" s="83"/>
      <c r="F1730" s="83"/>
      <c r="G1730" s="83"/>
      <c r="H1730" s="83"/>
      <c r="I1730" s="74"/>
    </row>
    <row r="1731" spans="1:9" x14ac:dyDescent="0.25">
      <c r="A1731"/>
      <c r="B1731"/>
      <c r="C1731" s="83"/>
      <c r="D1731" s="83"/>
      <c r="E1731" s="83"/>
      <c r="F1731" s="83"/>
      <c r="G1731" s="83"/>
      <c r="H1731" s="83"/>
      <c r="I1731" s="74"/>
    </row>
    <row r="1732" spans="1:9" x14ac:dyDescent="0.25">
      <c r="A1732"/>
      <c r="B1732"/>
      <c r="C1732" s="83"/>
      <c r="D1732" s="83"/>
      <c r="E1732" s="83"/>
      <c r="F1732" s="83"/>
      <c r="G1732" s="83"/>
      <c r="H1732" s="83"/>
      <c r="I1732" s="74"/>
    </row>
    <row r="1733" spans="1:9" x14ac:dyDescent="0.25">
      <c r="A1733"/>
      <c r="B1733"/>
      <c r="C1733" s="83"/>
      <c r="D1733" s="83"/>
      <c r="E1733" s="83"/>
      <c r="F1733" s="83"/>
      <c r="G1733" s="83"/>
      <c r="H1733" s="83"/>
      <c r="I1733" s="74"/>
    </row>
    <row r="1734" spans="1:9" x14ac:dyDescent="0.25">
      <c r="A1734"/>
      <c r="B1734"/>
      <c r="C1734" s="83"/>
      <c r="D1734" s="83"/>
      <c r="E1734" s="83"/>
      <c r="F1734" s="83"/>
      <c r="G1734" s="83"/>
      <c r="H1734" s="83"/>
      <c r="I1734" s="74"/>
    </row>
    <row r="1735" spans="1:9" x14ac:dyDescent="0.25">
      <c r="A1735"/>
      <c r="B1735"/>
      <c r="C1735" s="83"/>
      <c r="D1735" s="83"/>
      <c r="E1735" s="83"/>
      <c r="F1735" s="83"/>
      <c r="G1735" s="83"/>
      <c r="H1735" s="83"/>
      <c r="I1735" s="74"/>
    </row>
    <row r="1736" spans="1:9" x14ac:dyDescent="0.25">
      <c r="A1736"/>
      <c r="B1736"/>
      <c r="C1736" s="83"/>
      <c r="D1736" s="83"/>
      <c r="E1736" s="83"/>
      <c r="F1736" s="83"/>
      <c r="G1736" s="83"/>
      <c r="H1736" s="83"/>
      <c r="I1736" s="74"/>
    </row>
    <row r="1737" spans="1:9" x14ac:dyDescent="0.25">
      <c r="A1737"/>
      <c r="B1737"/>
      <c r="C1737" s="83"/>
      <c r="D1737" s="83"/>
      <c r="E1737" s="83"/>
      <c r="F1737" s="83"/>
      <c r="G1737" s="83"/>
      <c r="H1737" s="83"/>
      <c r="I1737" s="74"/>
    </row>
    <row r="1738" spans="1:9" x14ac:dyDescent="0.25">
      <c r="A1738"/>
      <c r="B1738"/>
      <c r="C1738" s="83"/>
      <c r="D1738" s="83"/>
      <c r="E1738" s="83"/>
      <c r="F1738" s="83"/>
      <c r="G1738" s="83"/>
      <c r="H1738" s="83"/>
      <c r="I1738" s="74"/>
    </row>
    <row r="1739" spans="1:9" x14ac:dyDescent="0.25">
      <c r="A1739"/>
      <c r="B1739"/>
      <c r="C1739" s="83"/>
      <c r="D1739" s="83"/>
      <c r="E1739" s="83"/>
      <c r="F1739" s="83"/>
      <c r="G1739" s="83"/>
      <c r="H1739" s="83"/>
      <c r="I1739" s="74"/>
    </row>
    <row r="1740" spans="1:9" x14ac:dyDescent="0.25">
      <c r="A1740"/>
      <c r="B1740"/>
      <c r="C1740" s="83"/>
      <c r="D1740" s="83"/>
      <c r="E1740" s="83"/>
      <c r="F1740" s="83"/>
      <c r="G1740" s="83"/>
      <c r="H1740" s="83"/>
      <c r="I1740" s="74"/>
    </row>
    <row r="1741" spans="1:9" x14ac:dyDescent="0.25">
      <c r="A1741"/>
      <c r="B1741"/>
      <c r="C1741" s="83"/>
      <c r="D1741" s="83"/>
      <c r="E1741" s="83"/>
      <c r="F1741" s="83"/>
      <c r="G1741" s="83"/>
      <c r="H1741" s="83"/>
      <c r="I1741" s="74"/>
    </row>
    <row r="1742" spans="1:9" x14ac:dyDescent="0.25">
      <c r="A1742"/>
      <c r="B1742"/>
      <c r="C1742" s="83"/>
      <c r="D1742" s="83"/>
      <c r="E1742" s="83"/>
      <c r="F1742" s="83"/>
      <c r="G1742" s="83"/>
      <c r="H1742" s="83"/>
      <c r="I1742" s="74"/>
    </row>
    <row r="1743" spans="1:9" x14ac:dyDescent="0.25">
      <c r="A1743"/>
      <c r="B1743"/>
      <c r="C1743" s="83"/>
      <c r="D1743" s="83"/>
      <c r="E1743" s="83"/>
      <c r="F1743" s="83"/>
      <c r="G1743" s="83"/>
      <c r="H1743" s="83"/>
      <c r="I1743" s="74"/>
    </row>
    <row r="1744" spans="1:9" x14ac:dyDescent="0.25">
      <c r="A1744"/>
      <c r="B1744"/>
      <c r="C1744" s="83"/>
      <c r="D1744" s="83"/>
      <c r="E1744" s="83"/>
      <c r="F1744" s="83"/>
      <c r="G1744" s="83"/>
      <c r="H1744" s="83"/>
      <c r="I1744" s="74"/>
    </row>
    <row r="1745" spans="1:9" x14ac:dyDescent="0.25">
      <c r="A1745"/>
      <c r="B1745"/>
      <c r="C1745" s="83"/>
      <c r="D1745" s="83"/>
      <c r="E1745" s="83"/>
      <c r="F1745" s="83"/>
      <c r="G1745" s="83"/>
      <c r="H1745" s="83"/>
      <c r="I1745" s="74"/>
    </row>
    <row r="1746" spans="1:9" x14ac:dyDescent="0.25">
      <c r="A1746"/>
      <c r="B1746"/>
      <c r="C1746" s="83"/>
      <c r="D1746" s="83"/>
      <c r="E1746" s="83"/>
      <c r="F1746" s="83"/>
      <c r="G1746" s="83"/>
      <c r="H1746" s="83"/>
      <c r="I1746" s="74"/>
    </row>
    <row r="1747" spans="1:9" x14ac:dyDescent="0.25">
      <c r="A1747"/>
      <c r="B1747"/>
      <c r="C1747" s="83"/>
      <c r="D1747" s="83"/>
      <c r="E1747" s="83"/>
      <c r="F1747" s="83"/>
      <c r="G1747" s="83"/>
      <c r="H1747" s="83"/>
      <c r="I1747" s="74"/>
    </row>
    <row r="1748" spans="1:9" x14ac:dyDescent="0.25">
      <c r="A1748"/>
      <c r="B1748"/>
      <c r="C1748" s="83"/>
      <c r="D1748" s="83"/>
      <c r="E1748" s="83"/>
      <c r="F1748" s="83"/>
      <c r="G1748" s="83"/>
      <c r="H1748" s="83"/>
      <c r="I1748" s="74"/>
    </row>
    <row r="1749" spans="1:9" x14ac:dyDescent="0.25">
      <c r="A1749"/>
      <c r="B1749"/>
      <c r="C1749" s="83"/>
      <c r="D1749" s="83"/>
      <c r="E1749" s="83"/>
      <c r="F1749" s="83"/>
      <c r="G1749" s="83"/>
      <c r="H1749" s="83"/>
      <c r="I1749" s="74"/>
    </row>
    <row r="1750" spans="1:9" x14ac:dyDescent="0.25">
      <c r="A1750"/>
      <c r="B1750"/>
      <c r="C1750" s="83"/>
      <c r="D1750" s="83"/>
      <c r="E1750" s="83"/>
      <c r="F1750" s="83"/>
      <c r="G1750" s="83"/>
      <c r="H1750" s="83"/>
      <c r="I1750" s="74"/>
    </row>
    <row r="1751" spans="1:9" x14ac:dyDescent="0.25">
      <c r="A1751"/>
      <c r="B1751"/>
      <c r="C1751" s="83"/>
      <c r="D1751" s="83"/>
      <c r="E1751" s="83"/>
      <c r="F1751" s="83"/>
      <c r="G1751" s="83"/>
      <c r="H1751" s="83"/>
      <c r="I1751" s="74"/>
    </row>
    <row r="1752" spans="1:9" x14ac:dyDescent="0.25">
      <c r="A1752"/>
      <c r="B1752"/>
      <c r="C1752" s="83"/>
      <c r="D1752" s="83"/>
      <c r="E1752" s="83"/>
      <c r="F1752" s="83"/>
      <c r="G1752" s="83"/>
      <c r="H1752" s="83"/>
      <c r="I1752" s="74"/>
    </row>
    <row r="1753" spans="1:9" x14ac:dyDescent="0.25">
      <c r="A1753"/>
      <c r="B1753"/>
      <c r="C1753" s="83"/>
      <c r="D1753" s="83"/>
      <c r="E1753" s="83"/>
      <c r="F1753" s="83"/>
      <c r="G1753" s="83"/>
      <c r="H1753" s="83"/>
      <c r="I1753" s="74"/>
    </row>
    <row r="1754" spans="1:9" x14ac:dyDescent="0.25">
      <c r="A1754"/>
      <c r="B1754"/>
      <c r="C1754" s="83"/>
      <c r="D1754" s="83"/>
      <c r="E1754" s="83"/>
      <c r="F1754" s="83"/>
      <c r="G1754" s="83"/>
      <c r="H1754" s="83"/>
      <c r="I1754" s="74"/>
    </row>
    <row r="1755" spans="1:9" x14ac:dyDescent="0.25">
      <c r="A1755"/>
      <c r="B1755"/>
      <c r="C1755" s="83"/>
      <c r="D1755" s="83"/>
      <c r="E1755" s="83"/>
      <c r="F1755" s="83"/>
      <c r="G1755" s="83"/>
      <c r="H1755" s="83"/>
      <c r="I1755" s="74"/>
    </row>
    <row r="1756" spans="1:9" x14ac:dyDescent="0.25">
      <c r="A1756"/>
      <c r="B1756"/>
      <c r="C1756" s="83"/>
      <c r="D1756" s="83"/>
      <c r="E1756" s="83"/>
      <c r="F1756" s="83"/>
      <c r="G1756" s="83"/>
      <c r="H1756" s="83"/>
      <c r="I1756" s="74"/>
    </row>
    <row r="1757" spans="1:9" x14ac:dyDescent="0.25">
      <c r="A1757"/>
      <c r="B1757"/>
      <c r="C1757" s="83"/>
      <c r="D1757" s="83"/>
      <c r="E1757" s="83"/>
      <c r="F1757" s="83"/>
      <c r="G1757" s="83"/>
      <c r="H1757" s="83"/>
      <c r="I1757" s="74"/>
    </row>
    <row r="1758" spans="1:9" x14ac:dyDescent="0.25">
      <c r="A1758"/>
      <c r="B1758"/>
      <c r="C1758" s="83"/>
      <c r="D1758" s="83"/>
      <c r="E1758" s="83"/>
      <c r="F1758" s="83"/>
      <c r="G1758" s="83"/>
      <c r="H1758" s="83"/>
      <c r="I1758" s="74"/>
    </row>
    <row r="1759" spans="1:9" x14ac:dyDescent="0.25">
      <c r="A1759"/>
      <c r="B1759"/>
      <c r="C1759" s="83"/>
      <c r="D1759" s="83"/>
      <c r="E1759" s="83"/>
      <c r="F1759" s="83"/>
      <c r="G1759" s="83"/>
      <c r="H1759" s="83"/>
      <c r="I1759" s="74"/>
    </row>
    <row r="1760" spans="1:9" x14ac:dyDescent="0.25">
      <c r="A1760"/>
      <c r="B1760"/>
      <c r="C1760" s="83"/>
      <c r="D1760" s="83"/>
      <c r="E1760" s="83"/>
      <c r="F1760" s="83"/>
      <c r="G1760" s="83"/>
      <c r="H1760" s="83"/>
      <c r="I1760" s="74"/>
    </row>
    <row r="1761" spans="1:9" x14ac:dyDescent="0.25">
      <c r="A1761"/>
      <c r="B1761"/>
      <c r="C1761" s="83"/>
      <c r="D1761" s="83"/>
      <c r="E1761" s="83"/>
      <c r="F1761" s="83"/>
      <c r="G1761" s="83"/>
      <c r="H1761" s="83"/>
      <c r="I1761" s="74"/>
    </row>
    <row r="1762" spans="1:9" x14ac:dyDescent="0.25">
      <c r="A1762"/>
      <c r="B1762"/>
      <c r="C1762" s="83"/>
      <c r="D1762" s="83"/>
      <c r="E1762" s="83"/>
      <c r="F1762" s="83"/>
      <c r="G1762" s="83"/>
      <c r="H1762" s="83"/>
      <c r="I1762" s="74"/>
    </row>
    <row r="1763" spans="1:9" x14ac:dyDescent="0.25">
      <c r="A1763"/>
      <c r="B1763"/>
      <c r="C1763" s="83"/>
      <c r="D1763" s="83"/>
      <c r="E1763" s="83"/>
      <c r="F1763" s="83"/>
      <c r="G1763" s="83"/>
      <c r="H1763" s="83"/>
      <c r="I1763" s="74"/>
    </row>
    <row r="1764" spans="1:9" x14ac:dyDescent="0.25">
      <c r="A1764"/>
      <c r="B1764"/>
      <c r="C1764" s="83"/>
      <c r="D1764" s="83"/>
      <c r="E1764" s="83"/>
      <c r="F1764" s="83"/>
      <c r="G1764" s="83"/>
      <c r="H1764" s="83"/>
      <c r="I1764" s="74"/>
    </row>
    <row r="1765" spans="1:9" x14ac:dyDescent="0.25">
      <c r="A1765"/>
      <c r="B1765"/>
      <c r="C1765" s="83"/>
      <c r="D1765" s="83"/>
      <c r="E1765" s="83"/>
      <c r="F1765" s="83"/>
      <c r="G1765" s="83"/>
      <c r="H1765" s="83"/>
      <c r="I1765" s="74"/>
    </row>
    <row r="1766" spans="1:9" x14ac:dyDescent="0.25">
      <c r="A1766"/>
      <c r="B1766"/>
      <c r="C1766" s="83"/>
      <c r="D1766" s="83"/>
      <c r="E1766" s="83"/>
      <c r="F1766" s="83"/>
      <c r="G1766" s="83"/>
      <c r="H1766" s="83"/>
      <c r="I1766" s="74"/>
    </row>
    <row r="1767" spans="1:9" x14ac:dyDescent="0.25">
      <c r="A1767"/>
      <c r="B1767"/>
      <c r="C1767" s="83"/>
      <c r="D1767" s="83"/>
      <c r="E1767" s="83"/>
      <c r="F1767" s="83"/>
      <c r="G1767" s="83"/>
      <c r="H1767" s="83"/>
      <c r="I1767" s="74"/>
    </row>
    <row r="1768" spans="1:9" x14ac:dyDescent="0.25">
      <c r="A1768"/>
      <c r="B1768"/>
      <c r="C1768" s="83"/>
      <c r="D1768" s="83"/>
      <c r="E1768" s="83"/>
      <c r="F1768" s="83"/>
      <c r="G1768" s="83"/>
      <c r="H1768" s="83"/>
      <c r="I1768" s="74"/>
    </row>
    <row r="1769" spans="1:9" x14ac:dyDescent="0.25">
      <c r="A1769"/>
      <c r="B1769"/>
      <c r="C1769" s="83"/>
      <c r="D1769" s="83"/>
      <c r="E1769" s="83"/>
      <c r="F1769" s="83"/>
      <c r="G1769" s="83"/>
      <c r="H1769" s="83"/>
      <c r="I1769" s="74"/>
    </row>
    <row r="1770" spans="1:9" x14ac:dyDescent="0.25">
      <c r="A1770"/>
      <c r="B1770"/>
      <c r="C1770" s="83"/>
      <c r="D1770" s="83"/>
      <c r="E1770" s="83"/>
      <c r="F1770" s="83"/>
      <c r="G1770" s="83"/>
      <c r="H1770" s="83"/>
      <c r="I1770" s="74"/>
    </row>
    <row r="1771" spans="1:9" x14ac:dyDescent="0.25">
      <c r="A1771"/>
      <c r="B1771"/>
      <c r="C1771" s="83"/>
      <c r="D1771" s="83"/>
      <c r="E1771" s="83"/>
      <c r="F1771" s="83"/>
      <c r="G1771" s="83"/>
      <c r="H1771" s="83"/>
      <c r="I1771" s="74"/>
    </row>
    <row r="1772" spans="1:9" x14ac:dyDescent="0.25">
      <c r="A1772"/>
      <c r="B1772"/>
      <c r="C1772" s="83"/>
      <c r="D1772" s="83"/>
      <c r="E1772" s="83"/>
      <c r="F1772" s="83"/>
      <c r="G1772" s="83"/>
      <c r="H1772" s="83"/>
      <c r="I1772" s="74"/>
    </row>
    <row r="1773" spans="1:9" x14ac:dyDescent="0.25">
      <c r="A1773"/>
      <c r="B1773"/>
      <c r="C1773" s="83"/>
      <c r="D1773" s="83"/>
      <c r="E1773" s="83"/>
      <c r="F1773" s="83"/>
      <c r="G1773" s="83"/>
      <c r="H1773" s="83"/>
      <c r="I1773" s="74"/>
    </row>
    <row r="1774" spans="1:9" x14ac:dyDescent="0.25">
      <c r="A1774"/>
      <c r="B1774"/>
      <c r="C1774" s="83"/>
      <c r="D1774" s="83"/>
      <c r="E1774" s="83"/>
      <c r="F1774" s="83"/>
      <c r="G1774" s="83"/>
      <c r="H1774" s="83"/>
      <c r="I1774" s="74"/>
    </row>
    <row r="1775" spans="1:9" x14ac:dyDescent="0.25">
      <c r="A1775"/>
      <c r="B1775"/>
      <c r="C1775" s="83"/>
      <c r="D1775" s="83"/>
      <c r="E1775" s="83"/>
      <c r="F1775" s="83"/>
      <c r="G1775" s="83"/>
      <c r="H1775" s="83"/>
      <c r="I1775" s="74"/>
    </row>
    <row r="1776" spans="1:9" x14ac:dyDescent="0.25">
      <c r="A1776"/>
      <c r="B1776"/>
      <c r="C1776" s="83"/>
      <c r="D1776" s="83"/>
      <c r="E1776" s="83"/>
      <c r="F1776" s="83"/>
      <c r="G1776" s="83"/>
      <c r="H1776" s="83"/>
      <c r="I1776" s="74"/>
    </row>
    <row r="1777" spans="1:9" x14ac:dyDescent="0.25">
      <c r="A1777"/>
      <c r="B1777"/>
      <c r="C1777" s="83"/>
      <c r="D1777" s="83"/>
      <c r="E1777" s="83"/>
      <c r="F1777" s="83"/>
      <c r="G1777" s="83"/>
      <c r="H1777" s="83"/>
      <c r="I1777" s="74"/>
    </row>
    <row r="1778" spans="1:9" x14ac:dyDescent="0.25">
      <c r="A1778"/>
      <c r="B1778"/>
      <c r="C1778" s="83"/>
      <c r="D1778" s="83"/>
      <c r="E1778" s="83"/>
      <c r="F1778" s="83"/>
      <c r="G1778" s="83"/>
      <c r="H1778" s="83"/>
      <c r="I1778" s="74"/>
    </row>
    <row r="1779" spans="1:9" x14ac:dyDescent="0.25">
      <c r="A1779"/>
      <c r="B1779"/>
      <c r="C1779" s="83"/>
      <c r="D1779" s="83"/>
      <c r="E1779" s="83"/>
      <c r="F1779" s="83"/>
      <c r="G1779" s="83"/>
      <c r="H1779" s="83"/>
      <c r="I1779" s="74"/>
    </row>
    <row r="1780" spans="1:9" x14ac:dyDescent="0.25">
      <c r="A1780"/>
      <c r="B1780"/>
      <c r="C1780" s="83"/>
      <c r="D1780" s="83"/>
      <c r="E1780" s="83"/>
      <c r="F1780" s="83"/>
      <c r="G1780" s="83"/>
      <c r="H1780" s="83"/>
      <c r="I1780" s="74"/>
    </row>
    <row r="1781" spans="1:9" x14ac:dyDescent="0.25">
      <c r="A1781"/>
      <c r="B1781"/>
      <c r="C1781" s="83"/>
      <c r="D1781" s="83"/>
      <c r="E1781" s="83"/>
      <c r="F1781" s="83"/>
      <c r="G1781" s="83"/>
      <c r="H1781" s="83"/>
      <c r="I1781" s="74"/>
    </row>
    <row r="1782" spans="1:9" x14ac:dyDescent="0.25">
      <c r="A1782"/>
      <c r="B1782"/>
      <c r="C1782" s="83"/>
      <c r="D1782" s="83"/>
      <c r="E1782" s="83"/>
      <c r="F1782" s="83"/>
      <c r="G1782" s="83"/>
      <c r="H1782" s="83"/>
      <c r="I1782" s="74"/>
    </row>
    <row r="1783" spans="1:9" x14ac:dyDescent="0.25">
      <c r="A1783"/>
      <c r="B1783"/>
      <c r="C1783" s="83"/>
      <c r="D1783" s="83"/>
      <c r="E1783" s="83"/>
      <c r="F1783" s="83"/>
      <c r="G1783" s="83"/>
      <c r="H1783" s="83"/>
      <c r="I1783" s="74"/>
    </row>
    <row r="1784" spans="1:9" x14ac:dyDescent="0.25">
      <c r="A1784"/>
      <c r="B1784"/>
      <c r="C1784" s="83"/>
      <c r="D1784" s="83"/>
      <c r="E1784" s="83"/>
      <c r="F1784" s="83"/>
      <c r="G1784" s="83"/>
      <c r="H1784" s="83"/>
      <c r="I1784" s="74"/>
    </row>
    <row r="1785" spans="1:9" x14ac:dyDescent="0.25">
      <c r="A1785"/>
      <c r="B1785"/>
      <c r="C1785" s="83"/>
      <c r="D1785" s="83"/>
      <c r="E1785" s="83"/>
      <c r="F1785" s="83"/>
      <c r="G1785" s="83"/>
      <c r="H1785" s="83"/>
      <c r="I1785" s="74"/>
    </row>
    <row r="1786" spans="1:9" x14ac:dyDescent="0.25">
      <c r="A1786"/>
      <c r="B1786"/>
      <c r="C1786" s="83"/>
      <c r="D1786" s="83"/>
      <c r="E1786" s="83"/>
      <c r="F1786" s="83"/>
      <c r="G1786" s="83"/>
      <c r="H1786" s="83"/>
      <c r="I1786" s="74"/>
    </row>
    <row r="1787" spans="1:9" x14ac:dyDescent="0.25">
      <c r="A1787"/>
      <c r="B1787"/>
      <c r="C1787" s="83"/>
      <c r="D1787" s="83"/>
      <c r="E1787" s="83"/>
      <c r="F1787" s="83"/>
      <c r="G1787" s="83"/>
      <c r="H1787" s="83"/>
      <c r="I1787" s="74"/>
    </row>
    <row r="1788" spans="1:9" x14ac:dyDescent="0.25">
      <c r="A1788"/>
      <c r="B1788"/>
      <c r="C1788" s="83"/>
      <c r="D1788" s="83"/>
      <c r="E1788" s="83"/>
      <c r="F1788" s="83"/>
      <c r="G1788" s="83"/>
      <c r="H1788" s="83"/>
      <c r="I1788" s="74"/>
    </row>
    <row r="1789" spans="1:9" x14ac:dyDescent="0.25">
      <c r="A1789"/>
      <c r="B1789"/>
      <c r="C1789" s="83"/>
      <c r="D1789" s="83"/>
      <c r="E1789" s="83"/>
      <c r="F1789" s="83"/>
      <c r="G1789" s="83"/>
      <c r="H1789" s="83"/>
      <c r="I1789" s="74"/>
    </row>
    <row r="1790" spans="1:9" x14ac:dyDescent="0.25">
      <c r="A1790"/>
      <c r="B1790"/>
      <c r="C1790" s="83"/>
      <c r="D1790" s="83"/>
      <c r="E1790" s="83"/>
      <c r="F1790" s="83"/>
      <c r="G1790" s="83"/>
      <c r="H1790" s="83"/>
      <c r="I1790" s="74"/>
    </row>
    <row r="1791" spans="1:9" x14ac:dyDescent="0.25">
      <c r="A1791"/>
      <c r="B1791"/>
      <c r="C1791" s="83"/>
      <c r="D1791" s="83"/>
      <c r="E1791" s="83"/>
      <c r="F1791" s="83"/>
      <c r="G1791" s="83"/>
      <c r="H1791" s="83"/>
      <c r="I1791" s="74"/>
    </row>
    <row r="1792" spans="1:9" x14ac:dyDescent="0.25">
      <c r="A1792"/>
      <c r="B1792"/>
      <c r="C1792" s="83"/>
      <c r="D1792" s="83"/>
      <c r="E1792" s="83"/>
      <c r="F1792" s="83"/>
      <c r="G1792" s="83"/>
      <c r="H1792" s="83"/>
      <c r="I1792" s="74"/>
    </row>
    <row r="1793" spans="1:9" x14ac:dyDescent="0.25">
      <c r="A1793"/>
      <c r="B1793"/>
      <c r="C1793" s="83"/>
      <c r="D1793" s="83"/>
      <c r="E1793" s="83"/>
      <c r="F1793" s="83"/>
      <c r="G1793" s="83"/>
      <c r="H1793" s="83"/>
      <c r="I1793" s="74"/>
    </row>
    <row r="1794" spans="1:9" x14ac:dyDescent="0.25">
      <c r="A1794"/>
      <c r="B1794"/>
      <c r="C1794" s="83"/>
      <c r="D1794" s="83"/>
      <c r="E1794" s="83"/>
      <c r="F1794" s="83"/>
      <c r="G1794" s="83"/>
      <c r="H1794" s="83"/>
      <c r="I1794" s="74"/>
    </row>
    <row r="1795" spans="1:9" x14ac:dyDescent="0.25">
      <c r="A1795"/>
      <c r="B1795"/>
      <c r="C1795" s="83"/>
      <c r="D1795" s="83"/>
      <c r="E1795" s="83"/>
      <c r="F1795" s="83"/>
      <c r="G1795" s="83"/>
      <c r="H1795" s="83"/>
      <c r="I1795" s="74"/>
    </row>
    <row r="1796" spans="1:9" x14ac:dyDescent="0.25">
      <c r="A1796"/>
      <c r="B1796"/>
      <c r="C1796" s="83"/>
      <c r="D1796" s="83"/>
      <c r="E1796" s="83"/>
      <c r="F1796" s="83"/>
      <c r="G1796" s="83"/>
      <c r="H1796" s="83"/>
      <c r="I1796" s="74"/>
    </row>
    <row r="1797" spans="1:9" x14ac:dyDescent="0.25">
      <c r="A1797"/>
      <c r="B1797"/>
      <c r="C1797" s="83"/>
      <c r="D1797" s="83"/>
      <c r="E1797" s="83"/>
      <c r="F1797" s="83"/>
      <c r="G1797" s="83"/>
      <c r="H1797" s="83"/>
      <c r="I1797" s="74"/>
    </row>
    <row r="1798" spans="1:9" x14ac:dyDescent="0.25">
      <c r="A1798"/>
      <c r="B1798"/>
      <c r="C1798" s="83"/>
      <c r="D1798" s="83"/>
      <c r="E1798" s="83"/>
      <c r="F1798" s="83"/>
      <c r="G1798" s="83"/>
      <c r="H1798" s="83"/>
      <c r="I1798" s="74"/>
    </row>
    <row r="1799" spans="1:9" x14ac:dyDescent="0.25">
      <c r="A1799"/>
      <c r="B1799"/>
      <c r="C1799" s="83"/>
      <c r="D1799" s="83"/>
      <c r="E1799" s="83"/>
      <c r="F1799" s="83"/>
      <c r="G1799" s="83"/>
      <c r="H1799" s="83"/>
      <c r="I1799" s="74"/>
    </row>
    <row r="1800" spans="1:9" x14ac:dyDescent="0.25">
      <c r="A1800"/>
      <c r="B1800"/>
      <c r="C1800" s="83"/>
      <c r="D1800" s="83"/>
      <c r="E1800" s="83"/>
      <c r="F1800" s="83"/>
      <c r="G1800" s="83"/>
      <c r="H1800" s="83"/>
      <c r="I1800" s="74"/>
    </row>
    <row r="1801" spans="1:9" x14ac:dyDescent="0.25">
      <c r="A1801"/>
      <c r="B1801"/>
      <c r="C1801" s="83"/>
      <c r="D1801" s="83"/>
      <c r="E1801" s="83"/>
      <c r="F1801" s="83"/>
      <c r="G1801" s="83"/>
      <c r="H1801" s="83"/>
      <c r="I1801" s="74"/>
    </row>
    <row r="1802" spans="1:9" x14ac:dyDescent="0.25">
      <c r="A1802"/>
      <c r="B1802"/>
      <c r="C1802" s="83"/>
      <c r="D1802" s="83"/>
      <c r="E1802" s="83"/>
      <c r="F1802" s="83"/>
      <c r="G1802" s="83"/>
      <c r="H1802" s="83"/>
      <c r="I1802" s="74"/>
    </row>
    <row r="1803" spans="1:9" x14ac:dyDescent="0.25">
      <c r="A1803"/>
      <c r="B1803"/>
      <c r="C1803" s="83"/>
      <c r="D1803" s="83"/>
      <c r="E1803" s="83"/>
      <c r="F1803" s="83"/>
      <c r="G1803" s="83"/>
      <c r="H1803" s="83"/>
      <c r="I1803" s="74"/>
    </row>
    <row r="1804" spans="1:9" x14ac:dyDescent="0.25">
      <c r="A1804"/>
      <c r="B1804"/>
      <c r="C1804" s="83"/>
      <c r="D1804" s="83"/>
      <c r="E1804" s="83"/>
      <c r="F1804" s="83"/>
      <c r="G1804" s="83"/>
      <c r="H1804" s="83"/>
      <c r="I1804" s="74"/>
    </row>
    <row r="1805" spans="1:9" x14ac:dyDescent="0.25">
      <c r="A1805"/>
      <c r="B1805"/>
      <c r="C1805" s="83"/>
      <c r="D1805" s="83"/>
      <c r="E1805" s="83"/>
      <c r="F1805" s="83"/>
      <c r="G1805" s="83"/>
      <c r="H1805" s="83"/>
      <c r="I1805" s="74"/>
    </row>
    <row r="1806" spans="1:9" x14ac:dyDescent="0.25">
      <c r="A1806"/>
      <c r="B1806"/>
      <c r="C1806" s="83"/>
      <c r="D1806" s="83"/>
      <c r="E1806" s="83"/>
      <c r="F1806" s="83"/>
      <c r="G1806" s="83"/>
      <c r="H1806" s="83"/>
      <c r="I1806" s="74"/>
    </row>
    <row r="1807" spans="1:9" x14ac:dyDescent="0.25">
      <c r="A1807"/>
      <c r="B1807"/>
      <c r="C1807" s="83"/>
      <c r="D1807" s="83"/>
      <c r="E1807" s="83"/>
      <c r="F1807" s="83"/>
      <c r="G1807" s="83"/>
      <c r="H1807" s="83"/>
      <c r="I1807" s="74"/>
    </row>
    <row r="1808" spans="1:9" x14ac:dyDescent="0.25">
      <c r="A1808"/>
      <c r="B1808"/>
      <c r="C1808" s="83"/>
      <c r="D1808" s="83"/>
      <c r="E1808" s="83"/>
      <c r="F1808" s="83"/>
      <c r="G1808" s="83"/>
      <c r="H1808" s="83"/>
      <c r="I1808" s="74"/>
    </row>
    <row r="1809" spans="1:9" x14ac:dyDescent="0.25">
      <c r="A1809"/>
      <c r="B1809"/>
      <c r="C1809" s="83"/>
      <c r="D1809" s="83"/>
      <c r="E1809" s="83"/>
      <c r="F1809" s="83"/>
      <c r="G1809" s="83"/>
      <c r="H1809" s="83"/>
      <c r="I1809" s="74"/>
    </row>
    <row r="1810" spans="1:9" x14ac:dyDescent="0.25">
      <c r="A1810"/>
      <c r="B1810"/>
      <c r="C1810" s="83"/>
      <c r="D1810" s="83"/>
      <c r="E1810" s="83"/>
      <c r="F1810" s="83"/>
      <c r="G1810" s="83"/>
      <c r="H1810" s="83"/>
      <c r="I1810" s="74"/>
    </row>
    <row r="1811" spans="1:9" x14ac:dyDescent="0.25">
      <c r="A1811"/>
      <c r="B1811"/>
      <c r="C1811" s="83"/>
      <c r="D1811" s="83"/>
      <c r="E1811" s="83"/>
      <c r="F1811" s="83"/>
      <c r="G1811" s="83"/>
      <c r="H1811" s="83"/>
      <c r="I1811" s="74"/>
    </row>
    <row r="1812" spans="1:9" x14ac:dyDescent="0.25">
      <c r="A1812"/>
      <c r="B1812"/>
      <c r="C1812" s="83"/>
      <c r="D1812" s="83"/>
      <c r="E1812" s="83"/>
      <c r="F1812" s="83"/>
      <c r="G1812" s="83"/>
      <c r="H1812" s="83"/>
      <c r="I1812" s="74"/>
    </row>
    <row r="1813" spans="1:9" x14ac:dyDescent="0.25">
      <c r="A1813"/>
      <c r="B1813"/>
      <c r="C1813" s="83"/>
      <c r="D1813" s="83"/>
      <c r="E1813" s="83"/>
      <c r="F1813" s="83"/>
      <c r="G1813" s="83"/>
      <c r="H1813" s="83"/>
      <c r="I1813" s="74"/>
    </row>
    <row r="1814" spans="1:9" x14ac:dyDescent="0.25">
      <c r="A1814"/>
      <c r="B1814"/>
      <c r="C1814" s="83"/>
      <c r="D1814" s="83"/>
      <c r="E1814" s="83"/>
      <c r="F1814" s="83"/>
      <c r="G1814" s="83"/>
      <c r="H1814" s="83"/>
      <c r="I1814" s="74"/>
    </row>
    <row r="1815" spans="1:9" x14ac:dyDescent="0.25">
      <c r="A1815"/>
      <c r="B1815"/>
      <c r="C1815" s="83"/>
      <c r="D1815" s="83"/>
      <c r="E1815" s="83"/>
      <c r="F1815" s="83"/>
      <c r="G1815" s="83"/>
      <c r="H1815" s="83"/>
      <c r="I1815" s="74"/>
    </row>
    <row r="1816" spans="1:9" x14ac:dyDescent="0.25">
      <c r="A1816"/>
      <c r="B1816"/>
      <c r="C1816" s="83"/>
      <c r="D1816" s="83"/>
      <c r="E1816" s="83"/>
      <c r="F1816" s="83"/>
      <c r="G1816" s="83"/>
      <c r="H1816" s="83"/>
      <c r="I1816" s="74"/>
    </row>
    <row r="1817" spans="1:9" x14ac:dyDescent="0.25">
      <c r="A1817"/>
      <c r="B1817"/>
      <c r="C1817" s="83"/>
      <c r="D1817" s="83"/>
      <c r="E1817" s="83"/>
      <c r="F1817" s="83"/>
      <c r="G1817" s="83"/>
      <c r="H1817" s="83"/>
      <c r="I1817" s="74"/>
    </row>
    <row r="1818" spans="1:9" x14ac:dyDescent="0.25">
      <c r="A1818"/>
      <c r="B1818"/>
      <c r="C1818" s="83"/>
      <c r="D1818" s="83"/>
      <c r="E1818" s="83"/>
      <c r="F1818" s="83"/>
      <c r="G1818" s="83"/>
      <c r="H1818" s="83"/>
      <c r="I1818" s="74"/>
    </row>
    <row r="1819" spans="1:9" x14ac:dyDescent="0.25">
      <c r="A1819"/>
      <c r="B1819"/>
      <c r="C1819" s="83"/>
      <c r="D1819" s="83"/>
      <c r="E1819" s="83"/>
      <c r="F1819" s="83"/>
      <c r="G1819" s="83"/>
      <c r="H1819" s="83"/>
      <c r="I1819" s="74"/>
    </row>
    <row r="1820" spans="1:9" x14ac:dyDescent="0.25">
      <c r="A1820"/>
      <c r="B1820"/>
      <c r="C1820" s="83"/>
      <c r="D1820" s="83"/>
      <c r="E1820" s="83"/>
      <c r="F1820" s="83"/>
      <c r="G1820" s="83"/>
      <c r="H1820" s="83"/>
      <c r="I1820" s="74"/>
    </row>
    <row r="1821" spans="1:9" x14ac:dyDescent="0.25">
      <c r="A1821"/>
      <c r="B1821"/>
      <c r="C1821" s="83"/>
      <c r="D1821" s="83"/>
      <c r="E1821" s="83"/>
      <c r="F1821" s="83"/>
      <c r="G1821" s="83"/>
      <c r="H1821" s="83"/>
      <c r="I1821" s="74"/>
    </row>
    <row r="1822" spans="1:9" x14ac:dyDescent="0.25">
      <c r="A1822"/>
      <c r="B1822"/>
      <c r="C1822" s="83"/>
      <c r="D1822" s="83"/>
      <c r="E1822" s="83"/>
      <c r="F1822" s="83"/>
      <c r="G1822" s="83"/>
      <c r="H1822" s="83"/>
      <c r="I1822" s="74"/>
    </row>
    <row r="1823" spans="1:9" x14ac:dyDescent="0.25">
      <c r="A1823"/>
      <c r="B1823"/>
      <c r="C1823" s="83"/>
      <c r="D1823" s="83"/>
      <c r="E1823" s="83"/>
      <c r="F1823" s="83"/>
      <c r="G1823" s="83"/>
      <c r="H1823" s="83"/>
      <c r="I1823" s="74"/>
    </row>
    <row r="1824" spans="1:9" x14ac:dyDescent="0.25">
      <c r="A1824"/>
      <c r="B1824"/>
      <c r="C1824" s="83"/>
      <c r="D1824" s="83"/>
      <c r="E1824" s="83"/>
      <c r="F1824" s="83"/>
      <c r="G1824" s="83"/>
      <c r="H1824" s="83"/>
      <c r="I1824" s="74"/>
    </row>
    <row r="1825" spans="1:9" x14ac:dyDescent="0.25">
      <c r="A1825"/>
      <c r="B1825"/>
      <c r="C1825" s="83"/>
      <c r="D1825" s="83"/>
      <c r="E1825" s="83"/>
      <c r="F1825" s="83"/>
      <c r="G1825" s="83"/>
      <c r="H1825" s="83"/>
      <c r="I1825" s="74"/>
    </row>
    <row r="1826" spans="1:9" x14ac:dyDescent="0.25">
      <c r="A1826"/>
      <c r="B1826"/>
      <c r="C1826" s="83"/>
      <c r="D1826" s="83"/>
      <c r="E1826" s="83"/>
      <c r="F1826" s="83"/>
      <c r="G1826" s="83"/>
      <c r="H1826" s="83"/>
      <c r="I1826" s="74"/>
    </row>
    <row r="1827" spans="1:9" x14ac:dyDescent="0.25">
      <c r="A1827"/>
      <c r="B1827"/>
      <c r="C1827" s="83"/>
      <c r="D1827" s="83"/>
      <c r="E1827" s="83"/>
      <c r="F1827" s="83"/>
      <c r="G1827" s="83"/>
      <c r="H1827" s="83"/>
      <c r="I1827" s="74"/>
    </row>
    <row r="1828" spans="1:9" x14ac:dyDescent="0.25">
      <c r="A1828"/>
      <c r="B1828"/>
      <c r="C1828" s="83"/>
      <c r="D1828" s="83"/>
      <c r="E1828" s="83"/>
      <c r="F1828" s="83"/>
      <c r="G1828" s="83"/>
      <c r="H1828" s="83"/>
      <c r="I1828" s="74"/>
    </row>
    <row r="1829" spans="1:9" x14ac:dyDescent="0.25">
      <c r="A1829"/>
      <c r="B1829"/>
      <c r="C1829" s="83"/>
      <c r="D1829" s="83"/>
      <c r="E1829" s="83"/>
      <c r="F1829" s="83"/>
      <c r="G1829" s="83"/>
      <c r="H1829" s="83"/>
      <c r="I1829" s="74"/>
    </row>
    <row r="1830" spans="1:9" x14ac:dyDescent="0.25">
      <c r="A1830"/>
      <c r="B1830"/>
      <c r="C1830" s="83"/>
      <c r="D1830" s="83"/>
      <c r="E1830" s="83"/>
      <c r="F1830" s="83"/>
      <c r="G1830" s="83"/>
      <c r="H1830" s="83"/>
      <c r="I1830" s="74"/>
    </row>
    <row r="1831" spans="1:9" x14ac:dyDescent="0.25">
      <c r="A1831"/>
      <c r="B1831"/>
      <c r="C1831" s="83"/>
      <c r="D1831" s="83"/>
      <c r="E1831" s="83"/>
      <c r="F1831" s="83"/>
      <c r="G1831" s="83"/>
      <c r="H1831" s="83"/>
      <c r="I1831" s="74"/>
    </row>
    <row r="1832" spans="1:9" x14ac:dyDescent="0.25">
      <c r="A1832"/>
      <c r="B1832"/>
      <c r="C1832" s="83"/>
      <c r="D1832" s="83"/>
      <c r="E1832" s="83"/>
      <c r="F1832" s="83"/>
      <c r="G1832" s="83"/>
      <c r="H1832" s="83"/>
      <c r="I1832" s="74"/>
    </row>
    <row r="1833" spans="1:9" x14ac:dyDescent="0.25">
      <c r="A1833"/>
      <c r="B1833"/>
      <c r="C1833" s="83"/>
      <c r="D1833" s="83"/>
      <c r="E1833" s="83"/>
      <c r="F1833" s="83"/>
      <c r="G1833" s="83"/>
      <c r="H1833" s="83"/>
      <c r="I1833" s="74"/>
    </row>
    <row r="1834" spans="1:9" x14ac:dyDescent="0.25">
      <c r="A1834"/>
      <c r="B1834"/>
      <c r="C1834" s="83"/>
      <c r="D1834" s="83"/>
      <c r="E1834" s="83"/>
      <c r="F1834" s="83"/>
      <c r="G1834" s="83"/>
      <c r="H1834" s="83"/>
      <c r="I1834" s="74"/>
    </row>
    <row r="1835" spans="1:9" x14ac:dyDescent="0.25">
      <c r="A1835"/>
      <c r="B1835"/>
      <c r="C1835" s="83"/>
      <c r="D1835" s="83"/>
      <c r="E1835" s="83"/>
      <c r="F1835" s="83"/>
      <c r="G1835" s="83"/>
      <c r="H1835" s="83"/>
      <c r="I1835" s="74"/>
    </row>
    <row r="1836" spans="1:9" x14ac:dyDescent="0.25">
      <c r="A1836"/>
      <c r="B1836"/>
      <c r="C1836" s="83"/>
      <c r="D1836" s="83"/>
      <c r="E1836" s="83"/>
      <c r="F1836" s="83"/>
      <c r="G1836" s="83"/>
      <c r="H1836" s="83"/>
      <c r="I1836" s="74"/>
    </row>
    <row r="1837" spans="1:9" x14ac:dyDescent="0.25">
      <c r="A1837"/>
      <c r="B1837"/>
      <c r="C1837" s="83"/>
      <c r="D1837" s="83"/>
      <c r="E1837" s="83"/>
      <c r="F1837" s="83"/>
      <c r="G1837" s="83"/>
      <c r="H1837" s="83"/>
      <c r="I1837" s="74"/>
    </row>
    <row r="1838" spans="1:9" x14ac:dyDescent="0.25">
      <c r="A1838"/>
      <c r="B1838"/>
      <c r="C1838" s="83"/>
      <c r="D1838" s="83"/>
      <c r="E1838" s="83"/>
      <c r="F1838" s="83"/>
      <c r="G1838" s="83"/>
      <c r="H1838" s="83"/>
      <c r="I1838" s="74"/>
    </row>
    <row r="1839" spans="1:9" x14ac:dyDescent="0.25">
      <c r="A1839"/>
      <c r="B1839"/>
      <c r="C1839" s="83"/>
      <c r="D1839" s="83"/>
      <c r="E1839" s="83"/>
      <c r="F1839" s="83"/>
      <c r="G1839" s="83"/>
      <c r="H1839" s="83"/>
      <c r="I1839" s="74"/>
    </row>
    <row r="1840" spans="1:9" x14ac:dyDescent="0.25">
      <c r="A1840"/>
      <c r="B1840"/>
      <c r="C1840" s="83"/>
      <c r="D1840" s="83"/>
      <c r="E1840" s="83"/>
      <c r="F1840" s="83"/>
      <c r="G1840" s="83"/>
      <c r="H1840" s="83"/>
      <c r="I1840" s="74"/>
    </row>
    <row r="1841" spans="1:9" x14ac:dyDescent="0.25">
      <c r="A1841"/>
      <c r="B1841"/>
      <c r="C1841" s="83"/>
      <c r="D1841" s="83"/>
      <c r="E1841" s="83"/>
      <c r="F1841" s="83"/>
      <c r="G1841" s="83"/>
      <c r="H1841" s="83"/>
      <c r="I1841" s="74"/>
    </row>
    <row r="1842" spans="1:9" x14ac:dyDescent="0.25">
      <c r="A1842"/>
      <c r="B1842"/>
      <c r="C1842" s="83"/>
      <c r="D1842" s="83"/>
      <c r="E1842" s="83"/>
      <c r="F1842" s="83"/>
      <c r="G1842" s="83"/>
      <c r="H1842" s="83"/>
      <c r="I1842" s="74"/>
    </row>
    <row r="1843" spans="1:9" x14ac:dyDescent="0.25">
      <c r="A1843"/>
      <c r="B1843"/>
      <c r="C1843" s="83"/>
      <c r="D1843" s="83"/>
      <c r="E1843" s="83"/>
      <c r="F1843" s="83"/>
      <c r="G1843" s="83"/>
      <c r="H1843" s="83"/>
      <c r="I1843" s="74"/>
    </row>
    <row r="1844" spans="1:9" x14ac:dyDescent="0.25">
      <c r="A1844"/>
      <c r="B1844"/>
      <c r="C1844" s="83"/>
      <c r="D1844" s="83"/>
      <c r="E1844" s="83"/>
      <c r="F1844" s="83"/>
      <c r="G1844" s="83"/>
      <c r="H1844" s="83"/>
      <c r="I1844" s="74"/>
    </row>
    <row r="1845" spans="1:9" x14ac:dyDescent="0.25">
      <c r="A1845"/>
      <c r="B1845"/>
      <c r="C1845" s="83"/>
      <c r="D1845" s="83"/>
      <c r="E1845" s="83"/>
      <c r="F1845" s="83"/>
      <c r="G1845" s="83"/>
      <c r="H1845" s="83"/>
      <c r="I1845" s="74"/>
    </row>
    <row r="1846" spans="1:9" x14ac:dyDescent="0.25">
      <c r="A1846"/>
      <c r="B1846"/>
      <c r="C1846" s="83"/>
      <c r="D1846" s="83"/>
      <c r="E1846" s="83"/>
      <c r="F1846" s="83"/>
      <c r="G1846" s="83"/>
      <c r="H1846" s="83"/>
      <c r="I1846" s="74"/>
    </row>
    <row r="1847" spans="1:9" x14ac:dyDescent="0.25">
      <c r="A1847"/>
      <c r="B1847"/>
      <c r="C1847" s="83"/>
      <c r="D1847" s="83"/>
      <c r="E1847" s="83"/>
      <c r="F1847" s="83"/>
      <c r="G1847" s="83"/>
      <c r="H1847" s="83"/>
      <c r="I1847" s="74"/>
    </row>
    <row r="1848" spans="1:9" x14ac:dyDescent="0.25">
      <c r="A1848"/>
      <c r="B1848"/>
      <c r="C1848" s="83"/>
      <c r="D1848" s="83"/>
      <c r="E1848" s="83"/>
      <c r="F1848" s="83"/>
      <c r="G1848" s="83"/>
      <c r="H1848" s="83"/>
      <c r="I1848" s="74"/>
    </row>
    <row r="1849" spans="1:9" x14ac:dyDescent="0.25">
      <c r="A1849"/>
      <c r="B1849"/>
      <c r="C1849" s="83"/>
      <c r="D1849" s="83"/>
      <c r="E1849" s="83"/>
      <c r="F1849" s="83"/>
      <c r="G1849" s="83"/>
      <c r="H1849" s="83"/>
      <c r="I1849" s="74"/>
    </row>
    <row r="1850" spans="1:9" x14ac:dyDescent="0.25">
      <c r="A1850"/>
      <c r="B1850"/>
      <c r="C1850" s="83"/>
      <c r="D1850" s="83"/>
      <c r="E1850" s="83"/>
      <c r="F1850" s="83"/>
      <c r="G1850" s="83"/>
      <c r="H1850" s="83"/>
      <c r="I1850" s="74"/>
    </row>
    <row r="1851" spans="1:9" x14ac:dyDescent="0.25">
      <c r="A1851"/>
      <c r="B1851"/>
      <c r="C1851" s="83"/>
      <c r="D1851" s="83"/>
      <c r="E1851" s="83"/>
      <c r="F1851" s="83"/>
      <c r="G1851" s="83"/>
      <c r="H1851" s="83"/>
      <c r="I1851" s="74"/>
    </row>
    <row r="1852" spans="1:9" x14ac:dyDescent="0.25">
      <c r="A1852"/>
      <c r="B1852"/>
      <c r="C1852" s="83"/>
      <c r="D1852" s="83"/>
      <c r="E1852" s="83"/>
      <c r="F1852" s="83"/>
      <c r="G1852" s="83"/>
      <c r="H1852" s="83"/>
      <c r="I1852" s="74"/>
    </row>
    <row r="1853" spans="1:9" x14ac:dyDescent="0.25">
      <c r="A1853"/>
      <c r="B1853"/>
      <c r="C1853" s="83"/>
      <c r="D1853" s="83"/>
      <c r="E1853" s="83"/>
      <c r="F1853" s="83"/>
      <c r="G1853" s="83"/>
      <c r="H1853" s="83"/>
      <c r="I1853" s="74"/>
    </row>
    <row r="1854" spans="1:9" x14ac:dyDescent="0.25">
      <c r="A1854"/>
      <c r="B1854"/>
      <c r="C1854" s="83"/>
      <c r="D1854" s="83"/>
      <c r="E1854" s="83"/>
      <c r="F1854" s="83"/>
      <c r="G1854" s="83"/>
      <c r="H1854" s="83"/>
      <c r="I1854" s="74"/>
    </row>
    <row r="1855" spans="1:9" x14ac:dyDescent="0.25">
      <c r="A1855"/>
      <c r="B1855"/>
      <c r="C1855" s="83"/>
      <c r="D1855" s="83"/>
      <c r="E1855" s="83"/>
      <c r="F1855" s="83"/>
      <c r="G1855" s="83"/>
      <c r="H1855" s="83"/>
      <c r="I1855" s="74"/>
    </row>
    <row r="1856" spans="1:9" x14ac:dyDescent="0.25">
      <c r="A1856"/>
      <c r="B1856"/>
      <c r="C1856" s="83"/>
      <c r="D1856" s="83"/>
      <c r="E1856" s="83"/>
      <c r="F1856" s="83"/>
      <c r="G1856" s="83"/>
      <c r="H1856" s="83"/>
      <c r="I1856" s="74"/>
    </row>
    <row r="1857" spans="1:9" x14ac:dyDescent="0.25">
      <c r="A1857"/>
      <c r="B1857"/>
      <c r="C1857" s="83"/>
      <c r="D1857" s="83"/>
      <c r="E1857" s="83"/>
      <c r="F1857" s="83"/>
      <c r="G1857" s="83"/>
      <c r="H1857" s="83"/>
      <c r="I1857" s="74"/>
    </row>
    <row r="1858" spans="1:9" x14ac:dyDescent="0.25">
      <c r="A1858"/>
      <c r="B1858"/>
      <c r="C1858" s="83"/>
      <c r="D1858" s="83"/>
      <c r="E1858" s="83"/>
      <c r="F1858" s="83"/>
      <c r="G1858" s="83"/>
      <c r="H1858" s="83"/>
      <c r="I1858" s="74"/>
    </row>
    <row r="1859" spans="1:9" x14ac:dyDescent="0.25">
      <c r="A1859"/>
      <c r="B1859"/>
      <c r="C1859" s="83"/>
      <c r="D1859" s="83"/>
      <c r="E1859" s="83"/>
      <c r="F1859" s="83"/>
      <c r="G1859" s="83"/>
      <c r="H1859" s="83"/>
      <c r="I1859" s="74"/>
    </row>
    <row r="1860" spans="1:9" x14ac:dyDescent="0.25">
      <c r="A1860"/>
      <c r="B1860"/>
      <c r="C1860" s="83"/>
      <c r="D1860" s="83"/>
      <c r="E1860" s="83"/>
      <c r="F1860" s="83"/>
      <c r="G1860" s="83"/>
      <c r="H1860" s="83"/>
      <c r="I1860" s="74"/>
    </row>
    <row r="1861" spans="1:9" x14ac:dyDescent="0.25">
      <c r="A1861"/>
      <c r="B1861"/>
      <c r="C1861" s="83"/>
      <c r="D1861" s="83"/>
      <c r="E1861" s="83"/>
      <c r="F1861" s="83"/>
      <c r="G1861" s="83"/>
      <c r="H1861" s="83"/>
      <c r="I1861" s="74"/>
    </row>
    <row r="1862" spans="1:9" x14ac:dyDescent="0.25">
      <c r="A1862"/>
      <c r="B1862"/>
      <c r="C1862" s="83"/>
      <c r="D1862" s="83"/>
      <c r="E1862" s="83"/>
      <c r="F1862" s="83"/>
      <c r="G1862" s="83"/>
      <c r="H1862" s="83"/>
      <c r="I1862" s="74"/>
    </row>
    <row r="1863" spans="1:9" x14ac:dyDescent="0.25">
      <c r="A1863"/>
      <c r="B1863"/>
      <c r="C1863" s="83"/>
      <c r="D1863" s="83"/>
      <c r="E1863" s="83"/>
      <c r="F1863" s="83"/>
      <c r="G1863" s="83"/>
      <c r="H1863" s="83"/>
      <c r="I1863" s="74"/>
    </row>
    <row r="1864" spans="1:9" x14ac:dyDescent="0.25">
      <c r="A1864"/>
      <c r="B1864"/>
      <c r="C1864" s="83"/>
      <c r="D1864" s="83"/>
      <c r="E1864" s="83"/>
      <c r="F1864" s="83"/>
      <c r="G1864" s="83"/>
      <c r="H1864" s="83"/>
      <c r="I1864" s="74"/>
    </row>
    <row r="1865" spans="1:9" x14ac:dyDescent="0.25">
      <c r="A1865"/>
      <c r="B1865"/>
      <c r="C1865" s="83"/>
      <c r="D1865" s="83"/>
      <c r="E1865" s="83"/>
      <c r="F1865" s="83"/>
      <c r="G1865" s="83"/>
      <c r="H1865" s="83"/>
      <c r="I1865" s="74"/>
    </row>
    <row r="1866" spans="1:9" x14ac:dyDescent="0.25">
      <c r="A1866"/>
      <c r="B1866"/>
      <c r="C1866" s="83"/>
      <c r="D1866" s="83"/>
      <c r="E1866" s="83"/>
      <c r="F1866" s="83"/>
      <c r="G1866" s="83"/>
      <c r="H1866" s="83"/>
      <c r="I1866" s="74"/>
    </row>
    <row r="1867" spans="1:9" x14ac:dyDescent="0.25">
      <c r="A1867"/>
      <c r="B1867"/>
      <c r="C1867" s="83"/>
      <c r="D1867" s="83"/>
      <c r="E1867" s="83"/>
      <c r="F1867" s="83"/>
      <c r="G1867" s="83"/>
      <c r="H1867" s="83"/>
      <c r="I1867" s="74"/>
    </row>
    <row r="1868" spans="1:9" x14ac:dyDescent="0.25">
      <c r="A1868"/>
      <c r="B1868"/>
      <c r="C1868" s="83"/>
      <c r="D1868" s="83"/>
      <c r="E1868" s="83"/>
      <c r="F1868" s="83"/>
      <c r="G1868" s="83"/>
      <c r="H1868" s="83"/>
      <c r="I1868" s="74"/>
    </row>
    <row r="1869" spans="1:9" x14ac:dyDescent="0.25">
      <c r="A1869"/>
      <c r="B1869"/>
      <c r="C1869" s="83"/>
      <c r="D1869" s="83"/>
      <c r="E1869" s="83"/>
      <c r="F1869" s="83"/>
      <c r="G1869" s="83"/>
      <c r="H1869" s="83"/>
      <c r="I1869" s="74"/>
    </row>
    <row r="1870" spans="1:9" x14ac:dyDescent="0.25">
      <c r="A1870"/>
      <c r="B1870"/>
      <c r="C1870" s="83"/>
      <c r="D1870" s="83"/>
      <c r="E1870" s="83"/>
      <c r="F1870" s="83"/>
      <c r="G1870" s="83"/>
      <c r="H1870" s="83"/>
      <c r="I1870" s="74"/>
    </row>
    <row r="1871" spans="1:9" x14ac:dyDescent="0.25">
      <c r="A1871"/>
      <c r="B1871"/>
      <c r="C1871" s="83"/>
      <c r="D1871" s="83"/>
      <c r="E1871" s="83"/>
      <c r="F1871" s="83"/>
      <c r="G1871" s="83"/>
      <c r="H1871" s="83"/>
      <c r="I1871" s="74"/>
    </row>
    <row r="1872" spans="1:9" x14ac:dyDescent="0.25">
      <c r="A1872"/>
      <c r="B1872"/>
      <c r="C1872" s="83"/>
      <c r="D1872" s="83"/>
      <c r="E1872" s="83"/>
      <c r="F1872" s="83"/>
      <c r="G1872" s="83"/>
      <c r="H1872" s="83"/>
      <c r="I1872" s="74"/>
    </row>
    <row r="1873" spans="1:9" x14ac:dyDescent="0.25">
      <c r="A1873"/>
      <c r="B1873"/>
      <c r="C1873" s="83"/>
      <c r="D1873" s="83"/>
      <c r="E1873" s="83"/>
      <c r="F1873" s="83"/>
      <c r="G1873" s="83"/>
      <c r="H1873" s="83"/>
      <c r="I1873" s="74"/>
    </row>
    <row r="1874" spans="1:9" x14ac:dyDescent="0.25">
      <c r="A1874"/>
      <c r="B1874"/>
      <c r="C1874" s="83"/>
      <c r="D1874" s="83"/>
      <c r="E1874" s="83"/>
      <c r="F1874" s="83"/>
      <c r="G1874" s="83"/>
      <c r="H1874" s="83"/>
      <c r="I1874" s="74"/>
    </row>
    <row r="1875" spans="1:9" x14ac:dyDescent="0.25">
      <c r="A1875"/>
      <c r="B1875"/>
      <c r="C1875" s="83"/>
      <c r="D1875" s="83"/>
      <c r="E1875" s="83"/>
      <c r="F1875" s="83"/>
      <c r="G1875" s="83"/>
      <c r="H1875" s="83"/>
      <c r="I1875" s="74"/>
    </row>
    <row r="1876" spans="1:9" x14ac:dyDescent="0.25">
      <c r="A1876"/>
      <c r="B1876"/>
      <c r="C1876" s="83"/>
      <c r="D1876" s="83"/>
      <c r="E1876" s="83"/>
      <c r="F1876" s="83"/>
      <c r="G1876" s="83"/>
      <c r="H1876" s="83"/>
      <c r="I1876" s="74"/>
    </row>
    <row r="1877" spans="1:9" x14ac:dyDescent="0.25">
      <c r="A1877"/>
      <c r="B1877"/>
      <c r="C1877" s="83"/>
      <c r="D1877" s="83"/>
      <c r="E1877" s="83"/>
      <c r="F1877" s="83"/>
      <c r="G1877" s="83"/>
      <c r="H1877" s="83"/>
      <c r="I1877" s="74"/>
    </row>
    <row r="1878" spans="1:9" x14ac:dyDescent="0.25">
      <c r="A1878"/>
      <c r="B1878"/>
      <c r="C1878" s="83"/>
      <c r="D1878" s="83"/>
      <c r="E1878" s="83"/>
      <c r="F1878" s="83"/>
      <c r="G1878" s="83"/>
      <c r="H1878" s="83"/>
      <c r="I1878" s="74"/>
    </row>
    <row r="1879" spans="1:9" x14ac:dyDescent="0.25">
      <c r="A1879"/>
      <c r="B1879"/>
      <c r="C1879" s="83"/>
      <c r="D1879" s="83"/>
      <c r="E1879" s="83"/>
      <c r="F1879" s="83"/>
      <c r="G1879" s="83"/>
      <c r="H1879" s="83"/>
      <c r="I1879" s="74"/>
    </row>
    <row r="1880" spans="1:9" x14ac:dyDescent="0.25">
      <c r="A1880"/>
      <c r="B1880"/>
      <c r="C1880" s="83"/>
      <c r="D1880" s="83"/>
      <c r="E1880" s="83"/>
      <c r="F1880" s="83"/>
      <c r="G1880" s="83"/>
      <c r="H1880" s="83"/>
      <c r="I1880" s="74"/>
    </row>
    <row r="1881" spans="1:9" x14ac:dyDescent="0.25">
      <c r="A1881"/>
      <c r="B1881"/>
      <c r="C1881" s="83"/>
      <c r="D1881" s="83"/>
      <c r="E1881" s="83"/>
      <c r="F1881" s="83"/>
      <c r="G1881" s="83"/>
      <c r="H1881" s="83"/>
      <c r="I1881" s="74"/>
    </row>
    <row r="1882" spans="1:9" x14ac:dyDescent="0.25">
      <c r="A1882"/>
      <c r="B1882"/>
      <c r="C1882" s="83"/>
      <c r="D1882" s="83"/>
      <c r="E1882" s="83"/>
      <c r="F1882" s="83"/>
      <c r="G1882" s="83"/>
      <c r="H1882" s="83"/>
      <c r="I1882" s="74"/>
    </row>
    <row r="1883" spans="1:9" x14ac:dyDescent="0.25">
      <c r="A1883"/>
      <c r="B1883"/>
      <c r="C1883" s="83"/>
      <c r="D1883" s="83"/>
      <c r="E1883" s="83"/>
      <c r="F1883" s="83"/>
      <c r="G1883" s="83"/>
      <c r="H1883" s="83"/>
      <c r="I1883" s="74"/>
    </row>
    <row r="1884" spans="1:9" x14ac:dyDescent="0.25">
      <c r="A1884"/>
      <c r="B1884"/>
      <c r="C1884" s="83"/>
      <c r="D1884" s="83"/>
      <c r="E1884" s="83"/>
      <c r="F1884" s="83"/>
      <c r="G1884" s="83"/>
      <c r="H1884" s="83"/>
      <c r="I1884" s="74"/>
    </row>
    <row r="1885" spans="1:9" x14ac:dyDescent="0.25">
      <c r="A1885"/>
      <c r="B1885"/>
      <c r="C1885" s="83"/>
      <c r="D1885" s="83"/>
      <c r="E1885" s="83"/>
      <c r="F1885" s="83"/>
      <c r="G1885" s="83"/>
      <c r="H1885" s="83"/>
      <c r="I1885" s="74"/>
    </row>
    <row r="1886" spans="1:9" x14ac:dyDescent="0.25">
      <c r="A1886"/>
      <c r="B1886"/>
      <c r="C1886" s="83"/>
      <c r="D1886" s="83"/>
      <c r="E1886" s="83"/>
      <c r="F1886" s="83"/>
      <c r="G1886" s="83"/>
      <c r="H1886" s="83"/>
      <c r="I1886" s="74"/>
    </row>
    <row r="1887" spans="1:9" x14ac:dyDescent="0.25">
      <c r="A1887"/>
      <c r="B1887"/>
      <c r="C1887" s="83"/>
      <c r="D1887" s="83"/>
      <c r="E1887" s="83"/>
      <c r="F1887" s="83"/>
      <c r="G1887" s="83"/>
      <c r="H1887" s="83"/>
      <c r="I1887" s="74"/>
    </row>
    <row r="1888" spans="1:9" x14ac:dyDescent="0.25">
      <c r="A1888"/>
      <c r="B1888"/>
      <c r="C1888" s="83"/>
      <c r="D1888" s="83"/>
      <c r="E1888" s="83"/>
      <c r="F1888" s="83"/>
      <c r="G1888" s="83"/>
      <c r="H1888" s="83"/>
      <c r="I1888" s="74"/>
    </row>
    <row r="1889" spans="1:9" x14ac:dyDescent="0.25">
      <c r="A1889"/>
      <c r="B1889"/>
      <c r="C1889" s="83"/>
      <c r="D1889" s="83"/>
      <c r="E1889" s="83"/>
      <c r="F1889" s="83"/>
      <c r="G1889" s="83"/>
      <c r="H1889" s="83"/>
      <c r="I1889" s="74"/>
    </row>
    <row r="1890" spans="1:9" x14ac:dyDescent="0.25">
      <c r="A1890"/>
      <c r="B1890"/>
      <c r="C1890" s="83"/>
      <c r="D1890" s="83"/>
      <c r="E1890" s="83"/>
      <c r="F1890" s="83"/>
      <c r="G1890" s="83"/>
      <c r="H1890" s="83"/>
      <c r="I1890" s="74"/>
    </row>
    <row r="1891" spans="1:9" x14ac:dyDescent="0.25">
      <c r="A1891"/>
      <c r="B1891"/>
      <c r="C1891" s="83"/>
      <c r="D1891" s="83"/>
      <c r="E1891" s="83"/>
      <c r="F1891" s="83"/>
      <c r="G1891" s="83"/>
      <c r="H1891" s="83"/>
      <c r="I1891" s="74"/>
    </row>
    <row r="1892" spans="1:9" x14ac:dyDescent="0.25">
      <c r="A1892"/>
      <c r="B1892"/>
      <c r="C1892" s="83"/>
      <c r="D1892" s="83"/>
      <c r="E1892" s="83"/>
      <c r="F1892" s="83"/>
      <c r="G1892" s="83"/>
      <c r="H1892" s="83"/>
      <c r="I1892" s="74"/>
    </row>
    <row r="1893" spans="1:9" x14ac:dyDescent="0.25">
      <c r="A1893"/>
      <c r="B1893"/>
      <c r="C1893" s="83"/>
      <c r="D1893" s="83"/>
      <c r="E1893" s="83"/>
      <c r="F1893" s="83"/>
      <c r="G1893" s="83"/>
      <c r="H1893" s="83"/>
      <c r="I1893" s="74"/>
    </row>
    <row r="1894" spans="1:9" x14ac:dyDescent="0.25">
      <c r="A1894"/>
      <c r="B1894"/>
      <c r="C1894" s="83"/>
      <c r="D1894" s="83"/>
      <c r="E1894" s="83"/>
      <c r="F1894" s="83"/>
      <c r="G1894" s="83"/>
      <c r="H1894" s="83"/>
      <c r="I1894" s="74"/>
    </row>
    <row r="1895" spans="1:9" x14ac:dyDescent="0.25">
      <c r="A1895"/>
      <c r="B1895"/>
      <c r="C1895" s="83"/>
      <c r="D1895" s="83"/>
      <c r="E1895" s="83"/>
      <c r="F1895" s="83"/>
      <c r="G1895" s="83"/>
      <c r="H1895" s="83"/>
      <c r="I1895" s="74"/>
    </row>
    <row r="1896" spans="1:9" x14ac:dyDescent="0.25">
      <c r="A1896"/>
      <c r="B1896"/>
      <c r="C1896" s="83"/>
      <c r="D1896" s="83"/>
      <c r="E1896" s="83"/>
      <c r="F1896" s="83"/>
      <c r="G1896" s="83"/>
      <c r="H1896" s="83"/>
      <c r="I1896" s="74"/>
    </row>
    <row r="1897" spans="1:9" x14ac:dyDescent="0.25">
      <c r="A1897"/>
      <c r="B1897"/>
      <c r="C1897" s="83"/>
      <c r="D1897" s="83"/>
      <c r="E1897" s="83"/>
      <c r="F1897" s="83"/>
      <c r="G1897" s="83"/>
      <c r="H1897" s="83"/>
      <c r="I1897" s="74"/>
    </row>
    <row r="1898" spans="1:9" x14ac:dyDescent="0.25">
      <c r="A1898"/>
      <c r="B1898"/>
      <c r="C1898" s="83"/>
      <c r="D1898" s="83"/>
      <c r="E1898" s="83"/>
      <c r="F1898" s="83"/>
      <c r="G1898" s="83"/>
      <c r="H1898" s="83"/>
      <c r="I1898" s="74"/>
    </row>
    <row r="1899" spans="1:9" x14ac:dyDescent="0.25">
      <c r="A1899"/>
      <c r="B1899"/>
      <c r="C1899" s="83"/>
      <c r="D1899" s="83"/>
      <c r="E1899" s="83"/>
      <c r="F1899" s="83"/>
      <c r="G1899" s="83"/>
      <c r="H1899" s="83"/>
      <c r="I1899" s="74"/>
    </row>
    <row r="1900" spans="1:9" x14ac:dyDescent="0.25">
      <c r="A1900"/>
      <c r="B1900"/>
      <c r="C1900" s="83"/>
      <c r="D1900" s="83"/>
      <c r="E1900" s="83"/>
      <c r="F1900" s="83"/>
      <c r="G1900" s="83"/>
      <c r="H1900" s="83"/>
      <c r="I1900" s="74"/>
    </row>
    <row r="1901" spans="1:9" x14ac:dyDescent="0.25">
      <c r="A1901"/>
      <c r="B1901"/>
      <c r="C1901" s="83"/>
      <c r="D1901" s="83"/>
      <c r="E1901" s="83"/>
      <c r="F1901" s="83"/>
      <c r="G1901" s="83"/>
      <c r="H1901" s="83"/>
      <c r="I1901" s="74"/>
    </row>
    <row r="1902" spans="1:9" x14ac:dyDescent="0.25">
      <c r="A1902"/>
      <c r="B1902"/>
      <c r="C1902" s="83"/>
      <c r="D1902" s="83"/>
      <c r="E1902" s="83"/>
      <c r="F1902" s="83"/>
      <c r="G1902" s="83"/>
      <c r="H1902" s="83"/>
      <c r="I1902" s="74"/>
    </row>
    <row r="1903" spans="1:9" x14ac:dyDescent="0.25">
      <c r="A1903"/>
      <c r="B1903"/>
      <c r="C1903" s="83"/>
      <c r="D1903" s="83"/>
      <c r="E1903" s="83"/>
      <c r="F1903" s="83"/>
      <c r="G1903" s="83"/>
      <c r="H1903" s="83"/>
      <c r="I1903" s="74"/>
    </row>
    <row r="1904" spans="1:9" x14ac:dyDescent="0.25">
      <c r="A1904"/>
      <c r="B1904"/>
      <c r="C1904" s="83"/>
      <c r="D1904" s="83"/>
      <c r="E1904" s="83"/>
      <c r="F1904" s="83"/>
      <c r="G1904" s="83"/>
      <c r="H1904" s="83"/>
      <c r="I1904" s="74"/>
    </row>
    <row r="1905" spans="1:9" x14ac:dyDescent="0.25">
      <c r="A1905"/>
      <c r="B1905"/>
      <c r="C1905" s="83"/>
      <c r="D1905" s="83"/>
      <c r="E1905" s="83"/>
      <c r="F1905" s="83"/>
      <c r="G1905" s="83"/>
      <c r="H1905" s="83"/>
      <c r="I1905" s="74"/>
    </row>
    <row r="1906" spans="1:9" x14ac:dyDescent="0.25">
      <c r="A1906"/>
      <c r="B1906"/>
      <c r="C1906" s="83"/>
      <c r="D1906" s="83"/>
      <c r="E1906" s="83"/>
      <c r="F1906" s="83"/>
      <c r="G1906" s="83"/>
      <c r="H1906" s="83"/>
      <c r="I1906" s="74"/>
    </row>
    <row r="1907" spans="1:9" x14ac:dyDescent="0.25">
      <c r="A1907"/>
      <c r="B1907"/>
      <c r="C1907" s="83"/>
      <c r="D1907" s="83"/>
      <c r="E1907" s="83"/>
      <c r="F1907" s="83"/>
      <c r="G1907" s="83"/>
      <c r="H1907" s="83"/>
      <c r="I1907" s="74"/>
    </row>
    <row r="1908" spans="1:9" x14ac:dyDescent="0.25">
      <c r="A1908"/>
      <c r="B1908"/>
      <c r="C1908" s="83"/>
      <c r="D1908" s="83"/>
      <c r="E1908" s="83"/>
      <c r="F1908" s="83"/>
      <c r="G1908" s="83"/>
      <c r="H1908" s="83"/>
      <c r="I1908" s="74"/>
    </row>
    <row r="1909" spans="1:9" x14ac:dyDescent="0.25">
      <c r="A1909"/>
      <c r="B1909"/>
      <c r="C1909" s="83"/>
      <c r="D1909" s="83"/>
      <c r="E1909" s="83"/>
      <c r="F1909" s="83"/>
      <c r="G1909" s="83"/>
      <c r="H1909" s="83"/>
      <c r="I1909" s="74"/>
    </row>
    <row r="1910" spans="1:9" x14ac:dyDescent="0.25">
      <c r="A1910"/>
      <c r="B1910"/>
      <c r="C1910" s="83"/>
      <c r="D1910" s="83"/>
      <c r="E1910" s="83"/>
      <c r="F1910" s="83"/>
      <c r="G1910" s="83"/>
      <c r="H1910" s="83"/>
      <c r="I1910" s="74"/>
    </row>
    <row r="1911" spans="1:9" x14ac:dyDescent="0.25">
      <c r="A1911"/>
      <c r="B1911"/>
      <c r="C1911" s="83"/>
      <c r="D1911" s="83"/>
      <c r="E1911" s="83"/>
      <c r="F1911" s="83"/>
      <c r="G1911" s="83"/>
      <c r="H1911" s="83"/>
      <c r="I1911" s="74"/>
    </row>
    <row r="1912" spans="1:9" x14ac:dyDescent="0.25">
      <c r="A1912"/>
      <c r="B1912"/>
      <c r="C1912" s="83"/>
      <c r="D1912" s="83"/>
      <c r="E1912" s="83"/>
      <c r="F1912" s="83"/>
      <c r="G1912" s="83"/>
      <c r="H1912" s="83"/>
      <c r="I1912" s="74"/>
    </row>
    <row r="1913" spans="1:9" x14ac:dyDescent="0.25">
      <c r="A1913"/>
      <c r="B1913"/>
      <c r="C1913" s="83"/>
      <c r="D1913" s="83"/>
      <c r="E1913" s="83"/>
      <c r="F1913" s="83"/>
      <c r="G1913" s="83"/>
      <c r="H1913" s="83"/>
      <c r="I1913" s="74"/>
    </row>
    <row r="1914" spans="1:9" x14ac:dyDescent="0.25">
      <c r="A1914"/>
      <c r="B1914"/>
      <c r="C1914" s="83"/>
      <c r="D1914" s="83"/>
      <c r="E1914" s="83"/>
      <c r="F1914" s="83"/>
      <c r="G1914" s="83"/>
      <c r="H1914" s="83"/>
      <c r="I1914" s="74"/>
    </row>
    <row r="1915" spans="1:9" x14ac:dyDescent="0.25">
      <c r="A1915"/>
      <c r="B1915"/>
      <c r="C1915" s="83"/>
      <c r="D1915" s="83"/>
      <c r="E1915" s="83"/>
      <c r="F1915" s="83"/>
      <c r="G1915" s="83"/>
      <c r="H1915" s="83"/>
      <c r="I1915" s="74"/>
    </row>
    <row r="1916" spans="1:9" x14ac:dyDescent="0.25">
      <c r="A1916"/>
      <c r="B1916"/>
      <c r="C1916" s="83"/>
      <c r="D1916" s="83"/>
      <c r="E1916" s="83"/>
      <c r="F1916" s="83"/>
      <c r="G1916" s="83"/>
      <c r="H1916" s="83"/>
      <c r="I1916" s="74"/>
    </row>
    <row r="1917" spans="1:9" x14ac:dyDescent="0.25">
      <c r="A1917"/>
      <c r="B1917"/>
      <c r="C1917" s="83"/>
      <c r="D1917" s="83"/>
      <c r="E1917" s="83"/>
      <c r="F1917" s="83"/>
      <c r="G1917" s="83"/>
      <c r="H1917" s="83"/>
      <c r="I1917" s="74"/>
    </row>
    <row r="1918" spans="1:9" x14ac:dyDescent="0.25">
      <c r="A1918"/>
      <c r="B1918"/>
      <c r="C1918" s="83"/>
      <c r="D1918" s="83"/>
      <c r="E1918" s="83"/>
      <c r="F1918" s="83"/>
      <c r="G1918" s="83"/>
      <c r="H1918" s="83"/>
      <c r="I1918" s="74"/>
    </row>
    <row r="1919" spans="1:9" x14ac:dyDescent="0.25">
      <c r="A1919"/>
      <c r="B1919"/>
      <c r="C1919" s="83"/>
      <c r="D1919" s="83"/>
      <c r="E1919" s="83"/>
      <c r="F1919" s="83"/>
      <c r="G1919" s="83"/>
      <c r="H1919" s="83"/>
      <c r="I1919" s="74"/>
    </row>
    <row r="1920" spans="1:9" x14ac:dyDescent="0.25">
      <c r="A1920"/>
      <c r="B1920"/>
      <c r="C1920" s="83"/>
      <c r="D1920" s="83"/>
      <c r="E1920" s="83"/>
      <c r="F1920" s="83"/>
      <c r="G1920" s="83"/>
      <c r="H1920" s="83"/>
      <c r="I1920" s="74"/>
    </row>
    <row r="1921" spans="1:9" x14ac:dyDescent="0.25">
      <c r="A1921"/>
      <c r="B1921"/>
      <c r="C1921" s="83"/>
      <c r="D1921" s="83"/>
      <c r="E1921" s="83"/>
      <c r="F1921" s="83"/>
      <c r="G1921" s="83"/>
      <c r="H1921" s="83"/>
      <c r="I1921" s="74"/>
    </row>
    <row r="1922" spans="1:9" x14ac:dyDescent="0.25">
      <c r="A1922"/>
      <c r="B1922"/>
      <c r="C1922" s="83"/>
      <c r="D1922" s="83"/>
      <c r="E1922" s="83"/>
      <c r="F1922" s="83"/>
      <c r="G1922" s="83"/>
      <c r="H1922" s="83"/>
      <c r="I1922" s="74"/>
    </row>
    <row r="1923" spans="1:9" x14ac:dyDescent="0.25">
      <c r="A1923"/>
      <c r="B1923"/>
      <c r="C1923" s="83"/>
      <c r="D1923" s="83"/>
      <c r="E1923" s="83"/>
      <c r="F1923" s="83"/>
      <c r="G1923" s="83"/>
      <c r="H1923" s="83"/>
      <c r="I1923" s="74"/>
    </row>
    <row r="1924" spans="1:9" x14ac:dyDescent="0.25">
      <c r="A1924"/>
      <c r="B1924"/>
      <c r="C1924" s="83"/>
      <c r="D1924" s="83"/>
      <c r="E1924" s="83"/>
      <c r="F1924" s="83"/>
      <c r="G1924" s="83"/>
      <c r="H1924" s="83"/>
      <c r="I1924" s="74"/>
    </row>
    <row r="1925" spans="1:9" x14ac:dyDescent="0.25">
      <c r="A1925"/>
      <c r="B1925"/>
      <c r="C1925" s="83"/>
      <c r="D1925" s="83"/>
      <c r="E1925" s="83"/>
      <c r="F1925" s="83"/>
      <c r="G1925" s="83"/>
      <c r="H1925" s="83"/>
      <c r="I1925" s="74"/>
    </row>
    <row r="1926" spans="1:9" x14ac:dyDescent="0.25">
      <c r="A1926"/>
      <c r="B1926"/>
      <c r="C1926" s="83"/>
      <c r="D1926" s="83"/>
      <c r="E1926" s="83"/>
      <c r="F1926" s="83"/>
      <c r="G1926" s="83"/>
      <c r="H1926" s="83"/>
      <c r="I1926" s="74"/>
    </row>
    <row r="1927" spans="1:9" x14ac:dyDescent="0.25">
      <c r="A1927"/>
      <c r="B1927"/>
      <c r="C1927" s="83"/>
      <c r="D1927" s="83"/>
      <c r="E1927" s="83"/>
      <c r="F1927" s="83"/>
      <c r="G1927" s="83"/>
      <c r="H1927" s="83"/>
      <c r="I1927" s="74"/>
    </row>
    <row r="1928" spans="1:9" x14ac:dyDescent="0.25">
      <c r="A1928"/>
      <c r="B1928"/>
      <c r="C1928" s="83"/>
      <c r="D1928" s="83"/>
      <c r="E1928" s="83"/>
      <c r="F1928" s="83"/>
      <c r="G1928" s="83"/>
      <c r="H1928" s="83"/>
      <c r="I1928" s="74"/>
    </row>
    <row r="1929" spans="1:9" x14ac:dyDescent="0.25">
      <c r="A1929"/>
      <c r="B1929"/>
      <c r="C1929" s="83"/>
      <c r="D1929" s="83"/>
      <c r="E1929" s="83"/>
      <c r="F1929" s="83"/>
      <c r="G1929" s="83"/>
      <c r="H1929" s="83"/>
      <c r="I1929" s="74"/>
    </row>
    <row r="1930" spans="1:9" x14ac:dyDescent="0.25">
      <c r="A1930"/>
      <c r="B1930"/>
      <c r="C1930" s="83"/>
      <c r="D1930" s="83"/>
      <c r="E1930" s="83"/>
      <c r="F1930" s="83"/>
      <c r="G1930" s="83"/>
      <c r="H1930" s="83"/>
      <c r="I1930" s="74"/>
    </row>
    <row r="1931" spans="1:9" x14ac:dyDescent="0.25">
      <c r="A1931"/>
      <c r="B1931"/>
      <c r="C1931" s="83"/>
      <c r="D1931" s="83"/>
      <c r="E1931" s="83"/>
      <c r="F1931" s="83"/>
      <c r="G1931" s="83"/>
      <c r="H1931" s="83"/>
      <c r="I1931" s="74"/>
    </row>
    <row r="1932" spans="1:9" x14ac:dyDescent="0.25">
      <c r="A1932"/>
      <c r="B1932"/>
      <c r="C1932" s="83"/>
      <c r="D1932" s="83"/>
      <c r="E1932" s="83"/>
      <c r="F1932" s="83"/>
      <c r="G1932" s="83"/>
      <c r="H1932" s="83"/>
      <c r="I1932" s="74"/>
    </row>
    <row r="1933" spans="1:9" x14ac:dyDescent="0.25">
      <c r="A1933"/>
      <c r="B1933"/>
      <c r="C1933" s="83"/>
      <c r="D1933" s="83"/>
      <c r="E1933" s="83"/>
      <c r="F1933" s="83"/>
      <c r="G1933" s="83"/>
      <c r="H1933" s="83"/>
      <c r="I1933" s="74"/>
    </row>
    <row r="1934" spans="1:9" x14ac:dyDescent="0.25">
      <c r="A1934"/>
      <c r="B1934"/>
      <c r="C1934" s="83"/>
      <c r="D1934" s="83"/>
      <c r="E1934" s="83"/>
      <c r="F1934" s="83"/>
      <c r="G1934" s="83"/>
      <c r="H1934" s="83"/>
      <c r="I1934" s="74"/>
    </row>
    <row r="1935" spans="1:9" x14ac:dyDescent="0.25">
      <c r="A1935"/>
      <c r="B1935"/>
      <c r="C1935" s="83"/>
      <c r="D1935" s="83"/>
      <c r="E1935" s="83"/>
      <c r="F1935" s="83"/>
      <c r="G1935" s="83"/>
      <c r="H1935" s="83"/>
      <c r="I1935" s="74"/>
    </row>
    <row r="1936" spans="1:9" x14ac:dyDescent="0.25">
      <c r="A1936"/>
      <c r="B1936"/>
      <c r="C1936" s="83"/>
      <c r="D1936" s="83"/>
      <c r="E1936" s="83"/>
      <c r="F1936" s="83"/>
      <c r="G1936" s="83"/>
      <c r="H1936" s="83"/>
      <c r="I1936" s="74"/>
    </row>
    <row r="1937" spans="1:9" x14ac:dyDescent="0.25">
      <c r="A1937"/>
      <c r="B1937"/>
      <c r="C1937" s="83"/>
      <c r="D1937" s="83"/>
      <c r="E1937" s="83"/>
      <c r="F1937" s="83"/>
      <c r="G1937" s="83"/>
      <c r="H1937" s="83"/>
      <c r="I1937" s="74"/>
    </row>
    <row r="1938" spans="1:9" x14ac:dyDescent="0.25">
      <c r="A1938"/>
      <c r="B1938"/>
      <c r="C1938" s="83"/>
      <c r="D1938" s="83"/>
      <c r="E1938" s="83"/>
      <c r="F1938" s="83"/>
      <c r="G1938" s="83"/>
      <c r="H1938" s="83"/>
      <c r="I1938" s="74"/>
    </row>
    <row r="1939" spans="1:9" x14ac:dyDescent="0.25">
      <c r="A1939"/>
      <c r="B1939"/>
      <c r="C1939" s="83"/>
      <c r="D1939" s="83"/>
      <c r="E1939" s="83"/>
      <c r="F1939" s="83"/>
      <c r="G1939" s="83"/>
      <c r="H1939" s="83"/>
      <c r="I1939" s="74"/>
    </row>
    <row r="1940" spans="1:9" x14ac:dyDescent="0.25">
      <c r="A1940"/>
      <c r="B1940"/>
      <c r="C1940" s="83"/>
      <c r="D1940" s="83"/>
      <c r="E1940" s="83"/>
      <c r="F1940" s="83"/>
      <c r="G1940" s="83"/>
      <c r="H1940" s="83"/>
      <c r="I1940" s="74"/>
    </row>
    <row r="1941" spans="1:9" x14ac:dyDescent="0.25">
      <c r="A1941"/>
      <c r="B1941"/>
      <c r="C1941" s="83"/>
      <c r="D1941" s="83"/>
      <c r="E1941" s="83"/>
      <c r="F1941" s="83"/>
      <c r="G1941" s="83"/>
      <c r="H1941" s="83"/>
      <c r="I1941" s="74"/>
    </row>
    <row r="1942" spans="1:9" x14ac:dyDescent="0.25">
      <c r="A1942"/>
      <c r="B1942"/>
      <c r="C1942" s="83"/>
      <c r="D1942" s="83"/>
      <c r="E1942" s="83"/>
      <c r="F1942" s="83"/>
      <c r="G1942" s="83"/>
      <c r="H1942" s="83"/>
      <c r="I1942" s="74"/>
    </row>
    <row r="1943" spans="1:9" x14ac:dyDescent="0.25">
      <c r="A1943"/>
      <c r="B1943"/>
      <c r="C1943" s="83"/>
      <c r="D1943" s="83"/>
      <c r="E1943" s="83"/>
      <c r="F1943" s="83"/>
      <c r="G1943" s="83"/>
      <c r="H1943" s="83"/>
      <c r="I1943" s="74"/>
    </row>
    <row r="1944" spans="1:9" x14ac:dyDescent="0.25">
      <c r="A1944"/>
      <c r="B1944"/>
      <c r="C1944" s="83"/>
      <c r="D1944" s="83"/>
      <c r="E1944" s="83"/>
      <c r="F1944" s="83"/>
      <c r="G1944" s="83"/>
      <c r="H1944" s="83"/>
      <c r="I1944" s="74"/>
    </row>
    <row r="1945" spans="1:9" x14ac:dyDescent="0.25">
      <c r="A1945"/>
      <c r="B1945"/>
      <c r="C1945" s="83"/>
      <c r="D1945" s="83"/>
      <c r="E1945" s="83"/>
      <c r="F1945" s="83"/>
      <c r="G1945" s="83"/>
      <c r="H1945" s="83"/>
      <c r="I1945" s="74"/>
    </row>
    <row r="1946" spans="1:9" x14ac:dyDescent="0.25">
      <c r="A1946"/>
      <c r="B1946"/>
      <c r="C1946" s="83"/>
      <c r="D1946" s="83"/>
      <c r="E1946" s="83"/>
      <c r="F1946" s="83"/>
      <c r="G1946" s="83"/>
      <c r="H1946" s="83"/>
      <c r="I1946" s="74"/>
    </row>
    <row r="1947" spans="1:9" x14ac:dyDescent="0.25">
      <c r="A1947"/>
      <c r="B1947"/>
      <c r="C1947" s="83"/>
      <c r="D1947" s="83"/>
      <c r="E1947" s="83"/>
      <c r="F1947" s="83"/>
      <c r="G1947" s="83"/>
      <c r="H1947" s="83"/>
      <c r="I1947" s="74"/>
    </row>
    <row r="1948" spans="1:9" x14ac:dyDescent="0.25">
      <c r="A1948"/>
      <c r="B1948"/>
      <c r="C1948" s="83"/>
      <c r="D1948" s="83"/>
      <c r="E1948" s="83"/>
      <c r="F1948" s="83"/>
      <c r="G1948" s="83"/>
      <c r="H1948" s="83"/>
      <c r="I1948" s="74"/>
    </row>
    <row r="1949" spans="1:9" x14ac:dyDescent="0.25">
      <c r="A1949"/>
      <c r="B1949"/>
      <c r="C1949" s="83"/>
      <c r="D1949" s="83"/>
      <c r="E1949" s="83"/>
      <c r="F1949" s="83"/>
      <c r="G1949" s="83"/>
      <c r="H1949" s="83"/>
      <c r="I1949" s="74"/>
    </row>
    <row r="1950" spans="1:9" x14ac:dyDescent="0.25">
      <c r="A1950"/>
      <c r="B1950"/>
      <c r="C1950" s="83"/>
      <c r="D1950" s="83"/>
      <c r="E1950" s="83"/>
      <c r="F1950" s="83"/>
      <c r="G1950" s="83"/>
      <c r="H1950" s="83"/>
      <c r="I1950" s="74"/>
    </row>
    <row r="1951" spans="1:9" x14ac:dyDescent="0.25">
      <c r="A1951"/>
      <c r="B1951"/>
      <c r="C1951" s="83"/>
      <c r="D1951" s="83"/>
      <c r="E1951" s="83"/>
      <c r="F1951" s="83"/>
      <c r="G1951" s="83"/>
      <c r="H1951" s="83"/>
      <c r="I1951" s="74"/>
    </row>
    <row r="1952" spans="1:9" x14ac:dyDescent="0.25">
      <c r="A1952"/>
      <c r="B1952"/>
      <c r="C1952" s="83"/>
      <c r="D1952" s="83"/>
      <c r="E1952" s="83"/>
      <c r="F1952" s="83"/>
      <c r="G1952" s="83"/>
      <c r="H1952" s="83"/>
      <c r="I1952" s="74"/>
    </row>
    <row r="1953" spans="1:9" x14ac:dyDescent="0.25">
      <c r="A1953"/>
      <c r="B1953"/>
      <c r="C1953" s="83"/>
      <c r="D1953" s="83"/>
      <c r="E1953" s="83"/>
      <c r="F1953" s="83"/>
      <c r="G1953" s="83"/>
      <c r="H1953" s="83"/>
      <c r="I1953" s="74"/>
    </row>
    <row r="1954" spans="1:9" x14ac:dyDescent="0.25">
      <c r="A1954"/>
      <c r="B1954"/>
      <c r="C1954" s="83"/>
      <c r="D1954" s="83"/>
      <c r="E1954" s="83"/>
      <c r="F1954" s="83"/>
      <c r="G1954" s="83"/>
      <c r="H1954" s="83"/>
      <c r="I1954" s="74"/>
    </row>
    <row r="1955" spans="1:9" x14ac:dyDescent="0.25">
      <c r="A1955"/>
      <c r="B1955"/>
      <c r="C1955" s="83"/>
      <c r="D1955" s="83"/>
      <c r="E1955" s="83"/>
      <c r="F1955" s="83"/>
      <c r="G1955" s="83"/>
      <c r="H1955" s="83"/>
      <c r="I1955" s="74"/>
    </row>
    <row r="1956" spans="1:9" x14ac:dyDescent="0.25">
      <c r="A1956"/>
      <c r="B1956"/>
      <c r="C1956" s="83"/>
      <c r="D1956" s="83"/>
      <c r="E1956" s="83"/>
      <c r="F1956" s="83"/>
      <c r="G1956" s="83"/>
      <c r="H1956" s="83"/>
      <c r="I1956" s="74"/>
    </row>
    <row r="1957" spans="1:9" x14ac:dyDescent="0.25">
      <c r="A1957"/>
      <c r="B1957"/>
      <c r="C1957" s="83"/>
      <c r="D1957" s="83"/>
      <c r="E1957" s="83"/>
      <c r="F1957" s="83"/>
      <c r="G1957" s="83"/>
      <c r="H1957" s="83"/>
      <c r="I1957" s="74"/>
    </row>
    <row r="1958" spans="1:9" x14ac:dyDescent="0.25">
      <c r="A1958"/>
      <c r="B1958"/>
      <c r="C1958" s="83"/>
      <c r="D1958" s="83"/>
      <c r="E1958" s="83"/>
      <c r="F1958" s="83"/>
      <c r="G1958" s="83"/>
      <c r="H1958" s="83"/>
      <c r="I1958" s="74"/>
    </row>
    <row r="1959" spans="1:9" x14ac:dyDescent="0.25">
      <c r="A1959"/>
      <c r="B1959"/>
      <c r="C1959" s="83"/>
      <c r="D1959" s="83"/>
      <c r="E1959" s="83"/>
      <c r="F1959" s="83"/>
      <c r="G1959" s="83"/>
      <c r="H1959" s="83"/>
      <c r="I1959" s="74"/>
    </row>
    <row r="1960" spans="1:9" x14ac:dyDescent="0.25">
      <c r="A1960"/>
      <c r="B1960"/>
      <c r="C1960" s="83"/>
      <c r="D1960" s="83"/>
      <c r="E1960" s="83"/>
      <c r="F1960" s="83"/>
      <c r="G1960" s="83"/>
      <c r="H1960" s="83"/>
      <c r="I1960" s="74"/>
    </row>
    <row r="1961" spans="1:9" x14ac:dyDescent="0.25">
      <c r="A1961"/>
      <c r="B1961"/>
      <c r="C1961" s="83"/>
      <c r="D1961" s="83"/>
      <c r="E1961" s="83"/>
      <c r="F1961" s="83"/>
      <c r="G1961" s="83"/>
      <c r="H1961" s="83"/>
      <c r="I1961" s="74"/>
    </row>
    <row r="1962" spans="1:9" x14ac:dyDescent="0.25">
      <c r="A1962"/>
      <c r="B1962"/>
      <c r="C1962" s="83"/>
      <c r="D1962" s="83"/>
      <c r="E1962" s="83"/>
      <c r="F1962" s="83"/>
      <c r="G1962" s="83"/>
      <c r="H1962" s="83"/>
      <c r="I1962" s="74"/>
    </row>
    <row r="1963" spans="1:9" x14ac:dyDescent="0.25">
      <c r="A1963"/>
      <c r="B1963"/>
      <c r="C1963" s="83"/>
      <c r="D1963" s="83"/>
      <c r="E1963" s="83"/>
      <c r="F1963" s="83"/>
      <c r="G1963" s="83"/>
      <c r="H1963" s="83"/>
      <c r="I1963" s="74"/>
    </row>
    <row r="1964" spans="1:9" x14ac:dyDescent="0.25">
      <c r="A1964"/>
      <c r="B1964"/>
      <c r="C1964" s="83"/>
      <c r="D1964" s="83"/>
      <c r="E1964" s="83"/>
      <c r="F1964" s="83"/>
      <c r="G1964" s="83"/>
      <c r="H1964" s="83"/>
      <c r="I1964" s="74"/>
    </row>
    <row r="1965" spans="1:9" x14ac:dyDescent="0.25">
      <c r="A1965"/>
      <c r="B1965"/>
      <c r="C1965" s="83"/>
      <c r="D1965" s="83"/>
      <c r="E1965" s="83"/>
      <c r="F1965" s="83"/>
      <c r="G1965" s="83"/>
      <c r="H1965" s="83"/>
      <c r="I1965" s="74"/>
    </row>
    <row r="1966" spans="1:9" x14ac:dyDescent="0.25">
      <c r="A1966"/>
      <c r="B1966"/>
      <c r="C1966" s="83"/>
      <c r="D1966" s="83"/>
      <c r="E1966" s="83"/>
      <c r="F1966" s="83"/>
      <c r="G1966" s="83"/>
      <c r="H1966" s="83"/>
      <c r="I1966" s="74"/>
    </row>
    <row r="1967" spans="1:9" x14ac:dyDescent="0.25">
      <c r="A1967"/>
      <c r="B1967"/>
      <c r="C1967" s="83"/>
      <c r="D1967" s="83"/>
      <c r="E1967" s="83"/>
      <c r="F1967" s="83"/>
      <c r="G1967" s="83"/>
      <c r="H1967" s="83"/>
      <c r="I1967" s="74"/>
    </row>
    <row r="1968" spans="1:9" x14ac:dyDescent="0.25">
      <c r="A1968"/>
      <c r="B1968"/>
      <c r="C1968" s="83"/>
      <c r="D1968" s="83"/>
      <c r="E1968" s="83"/>
      <c r="F1968" s="83"/>
      <c r="G1968" s="83"/>
      <c r="H1968" s="83"/>
      <c r="I1968" s="74"/>
    </row>
    <row r="1969" spans="1:9" x14ac:dyDescent="0.25">
      <c r="A1969"/>
      <c r="B1969"/>
      <c r="C1969" s="83"/>
      <c r="D1969" s="83"/>
      <c r="E1969" s="83"/>
      <c r="F1969" s="83"/>
      <c r="G1969" s="83"/>
      <c r="H1969" s="83"/>
      <c r="I1969" s="74"/>
    </row>
    <row r="1970" spans="1:9" x14ac:dyDescent="0.25">
      <c r="A1970"/>
      <c r="B1970"/>
      <c r="C1970" s="83"/>
      <c r="D1970" s="83"/>
      <c r="E1970" s="83"/>
      <c r="F1970" s="83"/>
      <c r="G1970" s="83"/>
      <c r="H1970" s="83"/>
      <c r="I1970" s="74"/>
    </row>
    <row r="1971" spans="1:9" x14ac:dyDescent="0.25">
      <c r="A1971"/>
      <c r="B1971"/>
      <c r="C1971" s="83"/>
      <c r="D1971" s="83"/>
      <c r="E1971" s="83"/>
      <c r="F1971" s="83"/>
      <c r="G1971" s="83"/>
      <c r="H1971" s="83"/>
      <c r="I1971" s="74"/>
    </row>
    <row r="1972" spans="1:9" x14ac:dyDescent="0.25">
      <c r="A1972"/>
      <c r="B1972"/>
      <c r="C1972" s="83"/>
      <c r="D1972" s="83"/>
      <c r="E1972" s="83"/>
      <c r="F1972" s="83"/>
      <c r="G1972" s="83"/>
      <c r="H1972" s="83"/>
      <c r="I1972" s="74"/>
    </row>
    <row r="1973" spans="1:9" x14ac:dyDescent="0.25">
      <c r="A1973"/>
      <c r="B1973"/>
      <c r="C1973" s="83"/>
      <c r="D1973" s="83"/>
      <c r="E1973" s="83"/>
      <c r="F1973" s="83"/>
      <c r="G1973" s="83"/>
      <c r="H1973" s="83"/>
      <c r="I1973" s="74"/>
    </row>
    <row r="1974" spans="1:9" x14ac:dyDescent="0.25">
      <c r="A1974"/>
      <c r="B1974"/>
      <c r="C1974" s="83"/>
      <c r="D1974" s="83"/>
      <c r="E1974" s="83"/>
      <c r="F1974" s="83"/>
      <c r="G1974" s="83"/>
      <c r="H1974" s="83"/>
      <c r="I1974" s="74"/>
    </row>
    <row r="1975" spans="1:9" x14ac:dyDescent="0.25">
      <c r="A1975"/>
      <c r="B1975"/>
      <c r="C1975" s="83"/>
      <c r="D1975" s="83"/>
      <c r="E1975" s="83"/>
      <c r="F1975" s="83"/>
      <c r="G1975" s="83"/>
      <c r="H1975" s="83"/>
      <c r="I1975" s="74"/>
    </row>
    <row r="1976" spans="1:9" x14ac:dyDescent="0.25">
      <c r="A1976"/>
      <c r="B1976"/>
      <c r="C1976" s="83"/>
      <c r="D1976" s="83"/>
      <c r="E1976" s="83"/>
      <c r="F1976" s="83"/>
      <c r="G1976" s="83"/>
      <c r="H1976" s="83"/>
      <c r="I1976" s="74"/>
    </row>
    <row r="1977" spans="1:9" x14ac:dyDescent="0.25">
      <c r="A1977"/>
      <c r="B1977"/>
      <c r="C1977" s="83"/>
      <c r="D1977" s="83"/>
      <c r="E1977" s="83"/>
      <c r="F1977" s="83"/>
      <c r="G1977" s="83"/>
      <c r="H1977" s="83"/>
      <c r="I1977" s="74"/>
    </row>
    <row r="1978" spans="1:9" x14ac:dyDescent="0.25">
      <c r="A1978"/>
      <c r="B1978"/>
      <c r="C1978" s="83"/>
      <c r="D1978" s="83"/>
      <c r="E1978" s="83"/>
      <c r="F1978" s="83"/>
      <c r="G1978" s="83"/>
      <c r="H1978" s="83"/>
      <c r="I1978" s="74"/>
    </row>
    <row r="1979" spans="1:9" x14ac:dyDescent="0.25">
      <c r="A1979"/>
      <c r="B1979"/>
      <c r="C1979" s="83"/>
      <c r="D1979" s="83"/>
      <c r="E1979" s="83"/>
      <c r="F1979" s="83"/>
      <c r="G1979" s="83"/>
      <c r="H1979" s="83"/>
      <c r="I1979" s="74"/>
    </row>
    <row r="1980" spans="1:9" x14ac:dyDescent="0.25">
      <c r="A1980"/>
      <c r="B1980"/>
      <c r="C1980" s="83"/>
      <c r="D1980" s="83"/>
      <c r="E1980" s="83"/>
      <c r="F1980" s="83"/>
      <c r="G1980" s="83"/>
      <c r="H1980" s="83"/>
      <c r="I1980" s="74"/>
    </row>
    <row r="1981" spans="1:9" x14ac:dyDescent="0.25">
      <c r="A1981"/>
      <c r="B1981"/>
      <c r="C1981" s="83"/>
      <c r="D1981" s="83"/>
      <c r="E1981" s="83"/>
      <c r="F1981" s="83"/>
      <c r="G1981" s="83"/>
      <c r="H1981" s="83"/>
      <c r="I1981" s="74"/>
    </row>
    <row r="1982" spans="1:9" x14ac:dyDescent="0.25">
      <c r="A1982"/>
      <c r="B1982"/>
      <c r="C1982" s="83"/>
      <c r="D1982" s="83"/>
      <c r="E1982" s="83"/>
      <c r="F1982" s="83"/>
      <c r="G1982" s="83"/>
      <c r="H1982" s="83"/>
      <c r="I1982" s="74"/>
    </row>
    <row r="1983" spans="1:9" x14ac:dyDescent="0.25">
      <c r="A1983"/>
      <c r="B1983"/>
      <c r="C1983" s="83"/>
      <c r="D1983" s="83"/>
      <c r="E1983" s="83"/>
      <c r="F1983" s="83"/>
      <c r="G1983" s="83"/>
      <c r="H1983" s="83"/>
      <c r="I1983" s="74"/>
    </row>
    <row r="1984" spans="1:9" x14ac:dyDescent="0.25">
      <c r="A1984"/>
      <c r="B1984"/>
      <c r="C1984" s="83"/>
      <c r="D1984" s="83"/>
      <c r="E1984" s="83"/>
      <c r="F1984" s="83"/>
      <c r="G1984" s="83"/>
      <c r="H1984" s="83"/>
      <c r="I1984" s="74"/>
    </row>
    <row r="1985" spans="1:9" x14ac:dyDescent="0.25">
      <c r="A1985"/>
      <c r="B1985"/>
      <c r="C1985" s="83"/>
      <c r="D1985" s="83"/>
      <c r="E1985" s="83"/>
      <c r="F1985" s="83"/>
      <c r="G1985" s="83"/>
      <c r="H1985" s="83"/>
      <c r="I1985" s="74"/>
    </row>
    <row r="1986" spans="1:9" x14ac:dyDescent="0.25">
      <c r="A1986"/>
      <c r="B1986"/>
      <c r="C1986" s="83"/>
      <c r="D1986" s="83"/>
      <c r="E1986" s="83"/>
      <c r="F1986" s="83"/>
      <c r="G1986" s="83"/>
      <c r="H1986" s="83"/>
      <c r="I1986" s="74"/>
    </row>
    <row r="1987" spans="1:9" x14ac:dyDescent="0.25">
      <c r="A1987"/>
      <c r="B1987"/>
      <c r="C1987" s="83"/>
      <c r="D1987" s="83"/>
      <c r="E1987" s="83"/>
      <c r="F1987" s="83"/>
      <c r="G1987" s="83"/>
      <c r="H1987" s="83"/>
      <c r="I1987" s="74"/>
    </row>
    <row r="1988" spans="1:9" x14ac:dyDescent="0.25">
      <c r="A1988"/>
      <c r="B1988"/>
      <c r="C1988" s="83"/>
      <c r="D1988" s="83"/>
      <c r="E1988" s="83"/>
      <c r="F1988" s="83"/>
      <c r="G1988" s="83"/>
      <c r="H1988" s="83"/>
      <c r="I1988" s="74"/>
    </row>
    <row r="1989" spans="1:9" x14ac:dyDescent="0.25">
      <c r="A1989"/>
      <c r="B1989"/>
      <c r="C1989" s="83"/>
      <c r="D1989" s="83"/>
      <c r="E1989" s="83"/>
      <c r="F1989" s="83"/>
      <c r="G1989" s="83"/>
      <c r="H1989" s="83"/>
      <c r="I1989" s="74"/>
    </row>
    <row r="1990" spans="1:9" x14ac:dyDescent="0.25">
      <c r="A1990"/>
      <c r="B1990"/>
      <c r="C1990" s="83"/>
      <c r="D1990" s="83"/>
      <c r="E1990" s="83"/>
      <c r="F1990" s="83"/>
      <c r="G1990" s="83"/>
      <c r="H1990" s="83"/>
      <c r="I1990" s="74"/>
    </row>
    <row r="1991" spans="1:9" x14ac:dyDescent="0.25">
      <c r="A1991"/>
      <c r="B1991"/>
      <c r="C1991" s="83"/>
      <c r="D1991" s="83"/>
      <c r="E1991" s="83"/>
      <c r="F1991" s="83"/>
      <c r="G1991" s="83"/>
      <c r="H1991" s="83"/>
      <c r="I1991" s="74"/>
    </row>
    <row r="1992" spans="1:9" x14ac:dyDescent="0.25">
      <c r="A1992"/>
      <c r="B1992"/>
      <c r="C1992" s="83"/>
      <c r="D1992" s="83"/>
      <c r="E1992" s="83"/>
      <c r="F1992" s="83"/>
      <c r="G1992" s="83"/>
      <c r="H1992" s="83"/>
      <c r="I1992" s="74"/>
    </row>
    <row r="1993" spans="1:9" x14ac:dyDescent="0.25">
      <c r="A1993"/>
      <c r="B1993"/>
      <c r="C1993" s="83"/>
      <c r="D1993" s="83"/>
      <c r="E1993" s="83"/>
      <c r="F1993" s="83"/>
      <c r="G1993" s="83"/>
      <c r="H1993" s="83"/>
      <c r="I1993" s="74"/>
    </row>
  </sheetData>
  <mergeCells count="3">
    <mergeCell ref="A2:H2"/>
    <mergeCell ref="A4:H4"/>
    <mergeCell ref="A5:H5"/>
  </mergeCells>
  <printOptions horizontalCentered="1"/>
  <pageMargins left="0.59055118110236227" right="0.59055118110236227" top="0.6692913385826772" bottom="0.6692913385826772" header="0.31496062992125984" footer="0.31496062992125984"/>
  <pageSetup scale="56" orientation="portrait" r:id="rId1"/>
  <rowBreaks count="1" manualBreakCount="1">
    <brk id="1945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8"/>
  <sheetViews>
    <sheetView view="pageBreakPreview" zoomScaleNormal="100" zoomScaleSheetLayoutView="100" workbookViewId="0">
      <selection activeCell="E22" sqref="E22"/>
    </sheetView>
  </sheetViews>
  <sheetFormatPr baseColWidth="10" defaultRowHeight="15" x14ac:dyDescent="0.25"/>
  <cols>
    <col min="1" max="1" width="7.7109375" style="69" customWidth="1"/>
    <col min="2" max="2" width="41.7109375" style="76" customWidth="1"/>
    <col min="3" max="7" width="15.7109375" style="74" customWidth="1"/>
    <col min="8" max="8" width="18.140625" style="74" customWidth="1"/>
  </cols>
  <sheetData>
    <row r="1" spans="1:9" ht="18.75" x14ac:dyDescent="0.3">
      <c r="A1" s="77" t="s">
        <v>318</v>
      </c>
      <c r="B1" s="77"/>
      <c r="C1" s="77"/>
      <c r="D1" s="77"/>
      <c r="E1" s="77"/>
      <c r="F1" s="77"/>
      <c r="G1" s="77"/>
      <c r="H1" s="77"/>
    </row>
    <row r="2" spans="1:9" ht="9" customHeight="1" x14ac:dyDescent="0.3">
      <c r="B2" s="78"/>
      <c r="C2" s="79"/>
      <c r="D2" s="79"/>
      <c r="E2" s="79"/>
      <c r="F2" s="80"/>
      <c r="G2" s="80"/>
      <c r="H2" s="80"/>
    </row>
    <row r="3" spans="1:9" ht="18.75" x14ac:dyDescent="0.3">
      <c r="A3" s="77" t="s">
        <v>456</v>
      </c>
      <c r="B3" s="77"/>
      <c r="C3" s="77"/>
      <c r="D3" s="77"/>
      <c r="E3" s="77"/>
      <c r="F3" s="77"/>
      <c r="G3" s="77"/>
      <c r="H3" s="77"/>
    </row>
    <row r="4" spans="1:9" ht="18.75" x14ac:dyDescent="0.3">
      <c r="A4" s="77" t="s">
        <v>679</v>
      </c>
      <c r="B4" s="77"/>
      <c r="C4" s="77"/>
      <c r="D4" s="77"/>
      <c r="E4" s="77"/>
      <c r="F4" s="77"/>
      <c r="G4" s="77"/>
      <c r="H4" s="77"/>
    </row>
    <row r="5" spans="1:9" ht="18.75" x14ac:dyDescent="0.3">
      <c r="A5" s="77" t="s">
        <v>374</v>
      </c>
      <c r="B5" s="77"/>
      <c r="C5" s="77"/>
      <c r="D5" s="77"/>
      <c r="E5" s="77"/>
      <c r="F5" s="77"/>
      <c r="G5" s="77"/>
      <c r="H5" s="77"/>
    </row>
    <row r="6" spans="1:9" ht="18.75" x14ac:dyDescent="0.3">
      <c r="A6" s="81"/>
      <c r="B6" s="81"/>
      <c r="C6" s="80"/>
      <c r="D6" s="80"/>
      <c r="E6" s="80"/>
      <c r="F6" s="80"/>
      <c r="G6" s="80"/>
      <c r="H6" s="80"/>
    </row>
    <row r="7" spans="1:9" s="69" customFormat="1" x14ac:dyDescent="0.25">
      <c r="B7" s="65" t="s">
        <v>0</v>
      </c>
      <c r="C7" s="82" t="s">
        <v>1</v>
      </c>
      <c r="D7" s="67" t="s">
        <v>458</v>
      </c>
      <c r="E7" s="67" t="s">
        <v>1</v>
      </c>
      <c r="F7" s="67" t="s">
        <v>1</v>
      </c>
      <c r="G7" s="67" t="s">
        <v>1</v>
      </c>
      <c r="H7" s="67" t="s">
        <v>364</v>
      </c>
    </row>
    <row r="8" spans="1:9" s="69" customFormat="1" x14ac:dyDescent="0.25">
      <c r="C8" s="82" t="s">
        <v>2</v>
      </c>
      <c r="D8" s="67" t="s">
        <v>460</v>
      </c>
      <c r="E8" s="67" t="s">
        <v>3</v>
      </c>
      <c r="F8" s="67" t="s">
        <v>4</v>
      </c>
      <c r="G8" s="67" t="s">
        <v>5</v>
      </c>
      <c r="H8" s="67"/>
    </row>
    <row r="9" spans="1:9" x14ac:dyDescent="0.25">
      <c r="A9" s="69" t="s">
        <v>534</v>
      </c>
      <c r="B9" s="76" t="s">
        <v>535</v>
      </c>
      <c r="C9" s="83" t="s">
        <v>465</v>
      </c>
      <c r="D9" s="83" t="s">
        <v>465</v>
      </c>
      <c r="E9" s="83" t="s">
        <v>465</v>
      </c>
      <c r="F9" s="83" t="s">
        <v>465</v>
      </c>
      <c r="G9" s="83" t="s">
        <v>465</v>
      </c>
      <c r="H9" s="83" t="s">
        <v>466</v>
      </c>
      <c r="I9" s="62"/>
    </row>
    <row r="10" spans="1:9" x14ac:dyDescent="0.25">
      <c r="A10" s="69">
        <v>1</v>
      </c>
      <c r="B10" t="s">
        <v>680</v>
      </c>
      <c r="C10" s="83">
        <v>403135340.89999998</v>
      </c>
      <c r="D10" s="83">
        <v>19485883.100000001</v>
      </c>
      <c r="E10" s="83">
        <v>422621224</v>
      </c>
      <c r="F10" s="83">
        <v>277019599.37</v>
      </c>
      <c r="G10" s="83">
        <v>275802874.72000003</v>
      </c>
      <c r="H10" s="83">
        <v>145601624.63</v>
      </c>
    </row>
    <row r="11" spans="1:9" x14ac:dyDescent="0.25">
      <c r="B11"/>
      <c r="C11" s="83"/>
      <c r="D11" s="83"/>
      <c r="E11" s="83"/>
      <c r="F11" s="83"/>
      <c r="G11" s="83"/>
      <c r="H11" s="83"/>
    </row>
    <row r="12" spans="1:9" x14ac:dyDescent="0.25">
      <c r="A12" s="69">
        <v>2</v>
      </c>
      <c r="B12" t="s">
        <v>681</v>
      </c>
      <c r="C12" s="83">
        <v>48802082.100000001</v>
      </c>
      <c r="D12" s="83">
        <v>-11213266.710000001</v>
      </c>
      <c r="E12" s="83">
        <v>37588815.390000001</v>
      </c>
      <c r="F12" s="83">
        <v>16984563.760000002</v>
      </c>
      <c r="G12" s="83">
        <v>16984563.760000002</v>
      </c>
      <c r="H12" s="83">
        <v>20604251.629999999</v>
      </c>
    </row>
    <row r="13" spans="1:9" x14ac:dyDescent="0.25">
      <c r="B13"/>
      <c r="C13" s="83"/>
      <c r="D13" s="83"/>
      <c r="E13" s="83"/>
      <c r="F13" s="83"/>
      <c r="G13" s="83"/>
      <c r="H13" s="83"/>
    </row>
    <row r="14" spans="1:9" x14ac:dyDescent="0.25">
      <c r="A14" s="69">
        <v>3</v>
      </c>
      <c r="B14" t="s">
        <v>682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</row>
    <row r="15" spans="1:9" x14ac:dyDescent="0.25">
      <c r="B15" t="s">
        <v>683</v>
      </c>
      <c r="C15" s="83"/>
      <c r="D15" s="83"/>
      <c r="E15" s="83"/>
      <c r="F15" s="83"/>
      <c r="G15" s="83"/>
      <c r="H15" s="83"/>
    </row>
    <row r="16" spans="1:9" x14ac:dyDescent="0.25">
      <c r="B16"/>
      <c r="C16" s="83"/>
      <c r="D16" s="83"/>
      <c r="E16" s="83"/>
      <c r="F16" s="83"/>
      <c r="G16" s="83"/>
      <c r="H16" s="83"/>
    </row>
    <row r="17" spans="1:9" x14ac:dyDescent="0.25">
      <c r="A17" s="69">
        <v>4</v>
      </c>
      <c r="B17" t="s">
        <v>494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</row>
    <row r="18" spans="1:9" x14ac:dyDescent="0.25">
      <c r="B18"/>
      <c r="C18" s="83"/>
      <c r="D18" s="83"/>
      <c r="E18" s="83"/>
      <c r="F18" s="83"/>
      <c r="G18" s="83"/>
      <c r="H18" s="83"/>
    </row>
    <row r="19" spans="1:9" x14ac:dyDescent="0.25">
      <c r="A19" s="69">
        <v>5</v>
      </c>
      <c r="B19" t="s">
        <v>521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</row>
    <row r="20" spans="1:9" x14ac:dyDescent="0.25">
      <c r="B20"/>
      <c r="C20" s="83"/>
      <c r="D20" s="83"/>
      <c r="E20" s="83"/>
      <c r="F20" s="83"/>
      <c r="G20" s="83"/>
      <c r="H20" s="83"/>
    </row>
    <row r="21" spans="1:9" x14ac:dyDescent="0.25">
      <c r="B21"/>
      <c r="C21" s="83" t="s">
        <v>531</v>
      </c>
      <c r="D21" s="83" t="s">
        <v>531</v>
      </c>
      <c r="E21" s="83" t="s">
        <v>531</v>
      </c>
      <c r="F21" s="83" t="s">
        <v>531</v>
      </c>
      <c r="G21" s="83" t="s">
        <v>531</v>
      </c>
      <c r="H21" s="83" t="s">
        <v>531</v>
      </c>
    </row>
    <row r="22" spans="1:9" x14ac:dyDescent="0.25">
      <c r="B22" t="s">
        <v>532</v>
      </c>
      <c r="C22" s="83">
        <v>451937423</v>
      </c>
      <c r="D22" s="83">
        <v>8272616.3899999997</v>
      </c>
      <c r="E22" s="83">
        <v>460210039.38999999</v>
      </c>
      <c r="F22" s="83">
        <v>294004163.13</v>
      </c>
      <c r="G22" s="83">
        <v>292787438.48000002</v>
      </c>
      <c r="H22" s="83">
        <v>166205876.25999999</v>
      </c>
    </row>
    <row r="23" spans="1:9" x14ac:dyDescent="0.25">
      <c r="B23"/>
      <c r="C23" s="83" t="s">
        <v>531</v>
      </c>
      <c r="D23" s="83" t="s">
        <v>531</v>
      </c>
      <c r="E23" s="83" t="s">
        <v>531</v>
      </c>
      <c r="F23" s="83" t="s">
        <v>531</v>
      </c>
      <c r="G23" s="83" t="s">
        <v>531</v>
      </c>
      <c r="H23" s="83" t="s">
        <v>531</v>
      </c>
      <c r="I23" s="62"/>
    </row>
    <row r="24" spans="1:9" x14ac:dyDescent="0.25">
      <c r="B24"/>
      <c r="C24" s="83"/>
      <c r="D24" s="83"/>
      <c r="E24" s="83"/>
      <c r="F24" s="83"/>
      <c r="G24" s="83"/>
      <c r="H24" s="83"/>
      <c r="I24" s="62"/>
    </row>
    <row r="25" spans="1:9" x14ac:dyDescent="0.25">
      <c r="I25" s="62"/>
    </row>
    <row r="26" spans="1:9" x14ac:dyDescent="0.25">
      <c r="I26" s="62"/>
    </row>
    <row r="27" spans="1:9" x14ac:dyDescent="0.25">
      <c r="I27" s="62"/>
    </row>
    <row r="28" spans="1:9" x14ac:dyDescent="0.25">
      <c r="I28" s="62"/>
    </row>
    <row r="29" spans="1:9" x14ac:dyDescent="0.25">
      <c r="I29" s="62"/>
    </row>
    <row r="30" spans="1:9" x14ac:dyDescent="0.25">
      <c r="I30" s="62"/>
    </row>
    <row r="31" spans="1:9" x14ac:dyDescent="0.25">
      <c r="I31" s="62"/>
    </row>
    <row r="32" spans="1:9" x14ac:dyDescent="0.25">
      <c r="I32" s="62"/>
    </row>
    <row r="33" spans="9:9" x14ac:dyDescent="0.25">
      <c r="I33" s="62"/>
    </row>
    <row r="34" spans="9:9" x14ac:dyDescent="0.25">
      <c r="I34" s="62"/>
    </row>
    <row r="35" spans="9:9" x14ac:dyDescent="0.25">
      <c r="I35" s="62"/>
    </row>
    <row r="36" spans="9:9" x14ac:dyDescent="0.25">
      <c r="I36" s="62"/>
    </row>
    <row r="37" spans="9:9" x14ac:dyDescent="0.25">
      <c r="I37" s="62"/>
    </row>
    <row r="38" spans="9:9" x14ac:dyDescent="0.25">
      <c r="I38" s="62"/>
    </row>
    <row r="39" spans="9:9" x14ac:dyDescent="0.25">
      <c r="I39" s="62"/>
    </row>
    <row r="40" spans="9:9" x14ac:dyDescent="0.25">
      <c r="I40" s="62"/>
    </row>
    <row r="41" spans="9:9" x14ac:dyDescent="0.25">
      <c r="I41" s="62"/>
    </row>
    <row r="42" spans="9:9" x14ac:dyDescent="0.25">
      <c r="I42" s="62"/>
    </row>
    <row r="43" spans="9:9" x14ac:dyDescent="0.25">
      <c r="I43" s="62"/>
    </row>
    <row r="44" spans="9:9" x14ac:dyDescent="0.25">
      <c r="I44" s="62"/>
    </row>
    <row r="45" spans="9:9" x14ac:dyDescent="0.25">
      <c r="I45" s="62"/>
    </row>
    <row r="46" spans="9:9" x14ac:dyDescent="0.25">
      <c r="I46" s="62"/>
    </row>
    <row r="47" spans="9:9" x14ac:dyDescent="0.25">
      <c r="I47" s="62"/>
    </row>
    <row r="48" spans="9:9" x14ac:dyDescent="0.25">
      <c r="I48" s="62"/>
    </row>
    <row r="49" spans="9:9" x14ac:dyDescent="0.25">
      <c r="I49" s="62"/>
    </row>
    <row r="50" spans="9:9" x14ac:dyDescent="0.25">
      <c r="I50" s="62"/>
    </row>
    <row r="51" spans="9:9" x14ac:dyDescent="0.25">
      <c r="I51" s="62"/>
    </row>
    <row r="52" spans="9:9" x14ac:dyDescent="0.25">
      <c r="I52" s="62"/>
    </row>
    <row r="53" spans="9:9" x14ac:dyDescent="0.25">
      <c r="I53" s="62"/>
    </row>
    <row r="54" spans="9:9" x14ac:dyDescent="0.25">
      <c r="I54" s="62"/>
    </row>
    <row r="55" spans="9:9" x14ac:dyDescent="0.25">
      <c r="I55" s="62"/>
    </row>
    <row r="56" spans="9:9" x14ac:dyDescent="0.25">
      <c r="I56" s="62"/>
    </row>
    <row r="57" spans="9:9" x14ac:dyDescent="0.25">
      <c r="I57" s="62"/>
    </row>
    <row r="58" spans="9:9" x14ac:dyDescent="0.25">
      <c r="I58" s="62"/>
    </row>
    <row r="59" spans="9:9" x14ac:dyDescent="0.25">
      <c r="I59" s="62"/>
    </row>
    <row r="60" spans="9:9" x14ac:dyDescent="0.25">
      <c r="I60" s="62"/>
    </row>
    <row r="61" spans="9:9" x14ac:dyDescent="0.25">
      <c r="I61" s="62"/>
    </row>
    <row r="62" spans="9:9" x14ac:dyDescent="0.25">
      <c r="I62" s="62"/>
    </row>
    <row r="63" spans="9:9" x14ac:dyDescent="0.25">
      <c r="I63" s="62"/>
    </row>
    <row r="64" spans="9:9" x14ac:dyDescent="0.25">
      <c r="I64" s="62"/>
    </row>
    <row r="65" spans="9:9" x14ac:dyDescent="0.25">
      <c r="I65" s="62"/>
    </row>
    <row r="66" spans="9:9" x14ac:dyDescent="0.25">
      <c r="I66" s="62"/>
    </row>
    <row r="67" spans="9:9" x14ac:dyDescent="0.25">
      <c r="I67" s="62"/>
    </row>
    <row r="68" spans="9:9" x14ac:dyDescent="0.25">
      <c r="I68" s="62"/>
    </row>
    <row r="69" spans="9:9" x14ac:dyDescent="0.25">
      <c r="I69" s="62"/>
    </row>
    <row r="70" spans="9:9" x14ac:dyDescent="0.25">
      <c r="I70" s="62"/>
    </row>
    <row r="71" spans="9:9" x14ac:dyDescent="0.25">
      <c r="I71" s="62"/>
    </row>
    <row r="72" spans="9:9" x14ac:dyDescent="0.25">
      <c r="I72" s="62"/>
    </row>
    <row r="73" spans="9:9" x14ac:dyDescent="0.25">
      <c r="I73" s="62"/>
    </row>
    <row r="74" spans="9:9" x14ac:dyDescent="0.25">
      <c r="I74" s="62"/>
    </row>
    <row r="75" spans="9:9" x14ac:dyDescent="0.25">
      <c r="I75" s="62"/>
    </row>
    <row r="76" spans="9:9" x14ac:dyDescent="0.25">
      <c r="I76" s="62"/>
    </row>
    <row r="77" spans="9:9" x14ac:dyDescent="0.25">
      <c r="I77" s="62"/>
    </row>
    <row r="78" spans="9:9" x14ac:dyDescent="0.25">
      <c r="I78" s="62"/>
    </row>
    <row r="79" spans="9:9" x14ac:dyDescent="0.25">
      <c r="I79" s="62"/>
    </row>
    <row r="80" spans="9:9" x14ac:dyDescent="0.25">
      <c r="I80" s="62"/>
    </row>
    <row r="81" spans="9:9" x14ac:dyDescent="0.25">
      <c r="I81" s="62"/>
    </row>
    <row r="82" spans="9:9" x14ac:dyDescent="0.25">
      <c r="I82" s="62"/>
    </row>
    <row r="83" spans="9:9" x14ac:dyDescent="0.25">
      <c r="I83" s="62"/>
    </row>
    <row r="84" spans="9:9" x14ac:dyDescent="0.25">
      <c r="I84" s="62"/>
    </row>
    <row r="85" spans="9:9" x14ac:dyDescent="0.25">
      <c r="I85" s="62"/>
    </row>
    <row r="86" spans="9:9" x14ac:dyDescent="0.25">
      <c r="I86" s="62"/>
    </row>
    <row r="87" spans="9:9" x14ac:dyDescent="0.25">
      <c r="I87" s="62"/>
    </row>
    <row r="88" spans="9:9" x14ac:dyDescent="0.25">
      <c r="I88" s="62"/>
    </row>
    <row r="89" spans="9:9" x14ac:dyDescent="0.25">
      <c r="I89" s="62"/>
    </row>
    <row r="90" spans="9:9" x14ac:dyDescent="0.25">
      <c r="I90" s="62"/>
    </row>
    <row r="91" spans="9:9" x14ac:dyDescent="0.25">
      <c r="I91" s="62"/>
    </row>
    <row r="92" spans="9:9" x14ac:dyDescent="0.25">
      <c r="I92" s="62"/>
    </row>
    <row r="93" spans="9:9" x14ac:dyDescent="0.25">
      <c r="I93" s="62"/>
    </row>
    <row r="94" spans="9:9" x14ac:dyDescent="0.25">
      <c r="I94" s="62"/>
    </row>
    <row r="95" spans="9:9" x14ac:dyDescent="0.25">
      <c r="I95" s="62"/>
    </row>
    <row r="96" spans="9:9" x14ac:dyDescent="0.25">
      <c r="I96" s="62"/>
    </row>
    <row r="97" spans="9:9" x14ac:dyDescent="0.25">
      <c r="I97" s="62"/>
    </row>
    <row r="98" spans="9:9" x14ac:dyDescent="0.25">
      <c r="I98" s="62"/>
    </row>
    <row r="99" spans="9:9" x14ac:dyDescent="0.25">
      <c r="I99" s="62"/>
    </row>
    <row r="100" spans="9:9" x14ac:dyDescent="0.25">
      <c r="I100" s="62"/>
    </row>
    <row r="101" spans="9:9" x14ac:dyDescent="0.25">
      <c r="I101" s="62"/>
    </row>
    <row r="102" spans="9:9" x14ac:dyDescent="0.25">
      <c r="I102" s="62"/>
    </row>
    <row r="103" spans="9:9" x14ac:dyDescent="0.25">
      <c r="I103" s="62"/>
    </row>
    <row r="104" spans="9:9" x14ac:dyDescent="0.25">
      <c r="I104" s="62"/>
    </row>
    <row r="105" spans="9:9" x14ac:dyDescent="0.25">
      <c r="I105" s="62"/>
    </row>
    <row r="106" spans="9:9" x14ac:dyDescent="0.25">
      <c r="I106" s="62"/>
    </row>
    <row r="107" spans="9:9" x14ac:dyDescent="0.25">
      <c r="I107" s="62"/>
    </row>
    <row r="108" spans="9:9" x14ac:dyDescent="0.25">
      <c r="I108" s="62"/>
    </row>
    <row r="109" spans="9:9" x14ac:dyDescent="0.25">
      <c r="I109" s="62"/>
    </row>
    <row r="110" spans="9:9" x14ac:dyDescent="0.25">
      <c r="I110" s="62"/>
    </row>
    <row r="111" spans="9:9" x14ac:dyDescent="0.25">
      <c r="I111" s="62"/>
    </row>
    <row r="112" spans="9:9" x14ac:dyDescent="0.25">
      <c r="I112" s="62"/>
    </row>
    <row r="113" spans="9:9" x14ac:dyDescent="0.25">
      <c r="I113" s="62"/>
    </row>
    <row r="114" spans="9:9" x14ac:dyDescent="0.25">
      <c r="I114" s="62"/>
    </row>
    <row r="115" spans="9:9" x14ac:dyDescent="0.25">
      <c r="I115" s="62"/>
    </row>
    <row r="116" spans="9:9" x14ac:dyDescent="0.25">
      <c r="I116" s="62"/>
    </row>
    <row r="117" spans="9:9" x14ac:dyDescent="0.25">
      <c r="I117" s="62"/>
    </row>
    <row r="118" spans="9:9" x14ac:dyDescent="0.25">
      <c r="I118" s="62"/>
    </row>
    <row r="119" spans="9:9" x14ac:dyDescent="0.25">
      <c r="I119" s="62"/>
    </row>
    <row r="120" spans="9:9" x14ac:dyDescent="0.25">
      <c r="I120" s="62"/>
    </row>
    <row r="121" spans="9:9" x14ac:dyDescent="0.25">
      <c r="I121" s="62"/>
    </row>
    <row r="122" spans="9:9" x14ac:dyDescent="0.25">
      <c r="I122" s="62"/>
    </row>
    <row r="123" spans="9:9" x14ac:dyDescent="0.25">
      <c r="I123" s="62"/>
    </row>
    <row r="124" spans="9:9" x14ac:dyDescent="0.25">
      <c r="I124" s="62"/>
    </row>
    <row r="125" spans="9:9" x14ac:dyDescent="0.25">
      <c r="I125" s="62"/>
    </row>
    <row r="126" spans="9:9" x14ac:dyDescent="0.25">
      <c r="I126" s="62"/>
    </row>
    <row r="127" spans="9:9" x14ac:dyDescent="0.25">
      <c r="I127" s="62"/>
    </row>
    <row r="128" spans="9:9" x14ac:dyDescent="0.25">
      <c r="I128" s="62"/>
    </row>
    <row r="129" spans="9:9" x14ac:dyDescent="0.25">
      <c r="I129" s="62"/>
    </row>
    <row r="130" spans="9:9" x14ac:dyDescent="0.25">
      <c r="I130" s="62"/>
    </row>
    <row r="131" spans="9:9" x14ac:dyDescent="0.25">
      <c r="I131" s="62"/>
    </row>
    <row r="132" spans="9:9" x14ac:dyDescent="0.25">
      <c r="I132" s="62"/>
    </row>
    <row r="133" spans="9:9" x14ac:dyDescent="0.25">
      <c r="I133" s="62"/>
    </row>
    <row r="134" spans="9:9" x14ac:dyDescent="0.25">
      <c r="I134" s="62"/>
    </row>
    <row r="135" spans="9:9" x14ac:dyDescent="0.25">
      <c r="I135" s="62"/>
    </row>
    <row r="136" spans="9:9" x14ac:dyDescent="0.25">
      <c r="I136" s="62"/>
    </row>
    <row r="137" spans="9:9" x14ac:dyDescent="0.25">
      <c r="I137" s="62"/>
    </row>
    <row r="138" spans="9:9" x14ac:dyDescent="0.25">
      <c r="I138" s="62"/>
    </row>
    <row r="139" spans="9:9" x14ac:dyDescent="0.25">
      <c r="I139" s="62"/>
    </row>
    <row r="140" spans="9:9" x14ac:dyDescent="0.25">
      <c r="I140" s="62"/>
    </row>
    <row r="141" spans="9:9" x14ac:dyDescent="0.25">
      <c r="I141" s="62"/>
    </row>
    <row r="142" spans="9:9" x14ac:dyDescent="0.25">
      <c r="I142" s="62"/>
    </row>
    <row r="143" spans="9:9" x14ac:dyDescent="0.25">
      <c r="I143" s="62"/>
    </row>
    <row r="144" spans="9:9" x14ac:dyDescent="0.25">
      <c r="I144" s="62"/>
    </row>
    <row r="145" spans="9:9" x14ac:dyDescent="0.25">
      <c r="I145" s="62"/>
    </row>
    <row r="146" spans="9:9" x14ac:dyDescent="0.25">
      <c r="I146" s="62"/>
    </row>
    <row r="147" spans="9:9" x14ac:dyDescent="0.25">
      <c r="I147" s="62"/>
    </row>
    <row r="148" spans="9:9" x14ac:dyDescent="0.25">
      <c r="I148" s="62"/>
    </row>
    <row r="149" spans="9:9" x14ac:dyDescent="0.25">
      <c r="I149" s="62"/>
    </row>
    <row r="150" spans="9:9" x14ac:dyDescent="0.25">
      <c r="I150" s="62"/>
    </row>
    <row r="151" spans="9:9" x14ac:dyDescent="0.25">
      <c r="I151" s="62"/>
    </row>
    <row r="152" spans="9:9" x14ac:dyDescent="0.25">
      <c r="I152" s="62"/>
    </row>
    <row r="153" spans="9:9" x14ac:dyDescent="0.25">
      <c r="I153" s="62"/>
    </row>
    <row r="154" spans="9:9" x14ac:dyDescent="0.25">
      <c r="I154" s="62"/>
    </row>
    <row r="155" spans="9:9" x14ac:dyDescent="0.25">
      <c r="I155" s="62"/>
    </row>
    <row r="156" spans="9:9" x14ac:dyDescent="0.25">
      <c r="I156" s="62"/>
    </row>
    <row r="157" spans="9:9" x14ac:dyDescent="0.25">
      <c r="I157" s="62"/>
    </row>
    <row r="158" spans="9:9" x14ac:dyDescent="0.25">
      <c r="I158" s="62"/>
    </row>
    <row r="159" spans="9:9" x14ac:dyDescent="0.25">
      <c r="I159" s="62"/>
    </row>
    <row r="160" spans="9:9" x14ac:dyDescent="0.25">
      <c r="I160" s="62"/>
    </row>
    <row r="161" spans="9:9" x14ac:dyDescent="0.25">
      <c r="I161" s="62"/>
    </row>
    <row r="162" spans="9:9" x14ac:dyDescent="0.25">
      <c r="I162" s="62"/>
    </row>
    <row r="163" spans="9:9" x14ac:dyDescent="0.25">
      <c r="I163" s="62"/>
    </row>
    <row r="164" spans="9:9" x14ac:dyDescent="0.25">
      <c r="I164" s="62"/>
    </row>
    <row r="165" spans="9:9" x14ac:dyDescent="0.25">
      <c r="I165" s="62"/>
    </row>
    <row r="166" spans="9:9" x14ac:dyDescent="0.25">
      <c r="I166" s="62"/>
    </row>
    <row r="167" spans="9:9" x14ac:dyDescent="0.25">
      <c r="I167" s="62"/>
    </row>
    <row r="168" spans="9:9" x14ac:dyDescent="0.25">
      <c r="I168" s="62"/>
    </row>
    <row r="169" spans="9:9" x14ac:dyDescent="0.25">
      <c r="I169" s="62"/>
    </row>
    <row r="170" spans="9:9" x14ac:dyDescent="0.25">
      <c r="I170" s="62"/>
    </row>
    <row r="171" spans="9:9" x14ac:dyDescent="0.25">
      <c r="I171" s="62"/>
    </row>
    <row r="172" spans="9:9" x14ac:dyDescent="0.25">
      <c r="I172" s="62"/>
    </row>
    <row r="173" spans="9:9" x14ac:dyDescent="0.25">
      <c r="I173" s="62"/>
    </row>
    <row r="174" spans="9:9" x14ac:dyDescent="0.25">
      <c r="I174" s="62"/>
    </row>
    <row r="175" spans="9:9" x14ac:dyDescent="0.25">
      <c r="I175" s="62"/>
    </row>
    <row r="176" spans="9:9" x14ac:dyDescent="0.25">
      <c r="I176" s="62"/>
    </row>
    <row r="177" spans="9:9" x14ac:dyDescent="0.25">
      <c r="I177" s="62"/>
    </row>
    <row r="178" spans="9:9" x14ac:dyDescent="0.25">
      <c r="I178" s="62"/>
    </row>
    <row r="179" spans="9:9" x14ac:dyDescent="0.25">
      <c r="I179" s="62"/>
    </row>
    <row r="180" spans="9:9" x14ac:dyDescent="0.25">
      <c r="I180" s="62"/>
    </row>
    <row r="181" spans="9:9" x14ac:dyDescent="0.25">
      <c r="I181" s="62"/>
    </row>
    <row r="182" spans="9:9" x14ac:dyDescent="0.25">
      <c r="I182" s="62"/>
    </row>
    <row r="183" spans="9:9" x14ac:dyDescent="0.25">
      <c r="I183" s="62"/>
    </row>
    <row r="184" spans="9:9" x14ac:dyDescent="0.25">
      <c r="I184" s="62"/>
    </row>
    <row r="185" spans="9:9" x14ac:dyDescent="0.25">
      <c r="I185" s="62"/>
    </row>
    <row r="186" spans="9:9" x14ac:dyDescent="0.25">
      <c r="I186" s="62"/>
    </row>
    <row r="187" spans="9:9" x14ac:dyDescent="0.25">
      <c r="I187" s="62"/>
    </row>
    <row r="188" spans="9:9" x14ac:dyDescent="0.25">
      <c r="I188" s="62"/>
    </row>
    <row r="189" spans="9:9" x14ac:dyDescent="0.25">
      <c r="I189" s="62"/>
    </row>
    <row r="190" spans="9:9" x14ac:dyDescent="0.25">
      <c r="I190" s="62"/>
    </row>
    <row r="191" spans="9:9" x14ac:dyDescent="0.25">
      <c r="I191" s="62"/>
    </row>
    <row r="192" spans="9:9" x14ac:dyDescent="0.25">
      <c r="I192" s="62"/>
    </row>
    <row r="193" spans="9:9" x14ac:dyDescent="0.25">
      <c r="I193" s="62"/>
    </row>
    <row r="194" spans="9:9" x14ac:dyDescent="0.25">
      <c r="I194" s="62"/>
    </row>
    <row r="195" spans="9:9" x14ac:dyDescent="0.25">
      <c r="I195" s="62"/>
    </row>
    <row r="196" spans="9:9" x14ac:dyDescent="0.25">
      <c r="I196" s="62"/>
    </row>
    <row r="197" spans="9:9" x14ac:dyDescent="0.25">
      <c r="I197" s="62"/>
    </row>
    <row r="198" spans="9:9" x14ac:dyDescent="0.25">
      <c r="I198" s="62"/>
    </row>
    <row r="199" spans="9:9" x14ac:dyDescent="0.25">
      <c r="I199" s="62"/>
    </row>
    <row r="200" spans="9:9" x14ac:dyDescent="0.25">
      <c r="I200" s="62"/>
    </row>
    <row r="201" spans="9:9" x14ac:dyDescent="0.25">
      <c r="I201" s="62"/>
    </row>
    <row r="202" spans="9:9" x14ac:dyDescent="0.25">
      <c r="I202" s="62"/>
    </row>
    <row r="203" spans="9:9" x14ac:dyDescent="0.25">
      <c r="I203" s="62"/>
    </row>
    <row r="204" spans="9:9" x14ac:dyDescent="0.25">
      <c r="I204" s="62"/>
    </row>
    <row r="205" spans="9:9" x14ac:dyDescent="0.25">
      <c r="I205" s="62"/>
    </row>
    <row r="206" spans="9:9" x14ac:dyDescent="0.25">
      <c r="I206" s="62"/>
    </row>
    <row r="207" spans="9:9" x14ac:dyDescent="0.25">
      <c r="I207" s="62"/>
    </row>
    <row r="208" spans="9:9" x14ac:dyDescent="0.25">
      <c r="I208" s="62"/>
    </row>
    <row r="209" spans="9:9" x14ac:dyDescent="0.25">
      <c r="I209" s="62"/>
    </row>
    <row r="210" spans="9:9" x14ac:dyDescent="0.25">
      <c r="I210" s="62"/>
    </row>
    <row r="211" spans="9:9" x14ac:dyDescent="0.25">
      <c r="I211" s="62"/>
    </row>
    <row r="212" spans="9:9" x14ac:dyDescent="0.25">
      <c r="I212" s="62"/>
    </row>
    <row r="213" spans="9:9" x14ac:dyDescent="0.25">
      <c r="I213" s="62"/>
    </row>
    <row r="214" spans="9:9" x14ac:dyDescent="0.25">
      <c r="I214" s="62"/>
    </row>
    <row r="215" spans="9:9" x14ac:dyDescent="0.25">
      <c r="I215" s="62"/>
    </row>
    <row r="216" spans="9:9" x14ac:dyDescent="0.25">
      <c r="I216" s="62"/>
    </row>
    <row r="217" spans="9:9" x14ac:dyDescent="0.25">
      <c r="I217" s="62"/>
    </row>
    <row r="218" spans="9:9" x14ac:dyDescent="0.25">
      <c r="I218" s="62"/>
    </row>
    <row r="219" spans="9:9" x14ac:dyDescent="0.25">
      <c r="I219" s="62"/>
    </row>
    <row r="220" spans="9:9" x14ac:dyDescent="0.25">
      <c r="I220" s="62"/>
    </row>
    <row r="221" spans="9:9" x14ac:dyDescent="0.25">
      <c r="I221" s="62"/>
    </row>
    <row r="222" spans="9:9" x14ac:dyDescent="0.25">
      <c r="I222" s="62"/>
    </row>
    <row r="223" spans="9:9" x14ac:dyDescent="0.25">
      <c r="I223" s="62"/>
    </row>
    <row r="224" spans="9:9" x14ac:dyDescent="0.25">
      <c r="I224" s="62"/>
    </row>
    <row r="225" spans="9:9" x14ac:dyDescent="0.25">
      <c r="I225" s="62"/>
    </row>
    <row r="226" spans="9:9" x14ac:dyDescent="0.25">
      <c r="I226" s="62"/>
    </row>
    <row r="227" spans="9:9" x14ac:dyDescent="0.25">
      <c r="I227" s="62"/>
    </row>
    <row r="228" spans="9:9" x14ac:dyDescent="0.25">
      <c r="I228" s="62"/>
    </row>
    <row r="229" spans="9:9" x14ac:dyDescent="0.25">
      <c r="I229" s="62"/>
    </row>
    <row r="230" spans="9:9" x14ac:dyDescent="0.25">
      <c r="I230" s="62"/>
    </row>
    <row r="231" spans="9:9" x14ac:dyDescent="0.25">
      <c r="I231" s="62"/>
    </row>
    <row r="232" spans="9:9" x14ac:dyDescent="0.25">
      <c r="I232" s="62"/>
    </row>
    <row r="233" spans="9:9" x14ac:dyDescent="0.25">
      <c r="I233" s="62"/>
    </row>
    <row r="234" spans="9:9" x14ac:dyDescent="0.25">
      <c r="I234" s="62"/>
    </row>
    <row r="235" spans="9:9" x14ac:dyDescent="0.25">
      <c r="I235" s="62"/>
    </row>
    <row r="236" spans="9:9" x14ac:dyDescent="0.25">
      <c r="I236" s="62"/>
    </row>
    <row r="237" spans="9:9" x14ac:dyDescent="0.25">
      <c r="I237" s="62"/>
    </row>
    <row r="238" spans="9:9" x14ac:dyDescent="0.25">
      <c r="I238" s="62"/>
    </row>
    <row r="239" spans="9:9" x14ac:dyDescent="0.25">
      <c r="I239" s="62"/>
    </row>
    <row r="240" spans="9:9" x14ac:dyDescent="0.25">
      <c r="I240" s="62"/>
    </row>
    <row r="241" spans="9:9" x14ac:dyDescent="0.25">
      <c r="I241" s="62"/>
    </row>
    <row r="242" spans="9:9" x14ac:dyDescent="0.25">
      <c r="I242" s="62"/>
    </row>
    <row r="243" spans="9:9" x14ac:dyDescent="0.25">
      <c r="I243" s="62"/>
    </row>
    <row r="244" spans="9:9" x14ac:dyDescent="0.25">
      <c r="I244" s="62"/>
    </row>
    <row r="245" spans="9:9" x14ac:dyDescent="0.25">
      <c r="I245" s="62"/>
    </row>
    <row r="246" spans="9:9" x14ac:dyDescent="0.25">
      <c r="I246" s="62"/>
    </row>
    <row r="247" spans="9:9" x14ac:dyDescent="0.25">
      <c r="I247" s="62"/>
    </row>
    <row r="248" spans="9:9" x14ac:dyDescent="0.25">
      <c r="I248" s="62"/>
    </row>
    <row r="249" spans="9:9" x14ac:dyDescent="0.25">
      <c r="I249" s="62"/>
    </row>
    <row r="250" spans="9:9" x14ac:dyDescent="0.25">
      <c r="I250" s="62"/>
    </row>
    <row r="251" spans="9:9" x14ac:dyDescent="0.25">
      <c r="I251" s="62"/>
    </row>
    <row r="252" spans="9:9" x14ac:dyDescent="0.25">
      <c r="I252" s="62"/>
    </row>
    <row r="253" spans="9:9" x14ac:dyDescent="0.25">
      <c r="I253" s="62"/>
    </row>
    <row r="254" spans="9:9" x14ac:dyDescent="0.25">
      <c r="I254" s="62"/>
    </row>
    <row r="255" spans="9:9" x14ac:dyDescent="0.25">
      <c r="I255" s="62"/>
    </row>
    <row r="256" spans="9:9" x14ac:dyDescent="0.25">
      <c r="I256" s="62"/>
    </row>
    <row r="257" spans="9:9" x14ac:dyDescent="0.25">
      <c r="I257" s="62"/>
    </row>
    <row r="258" spans="9:9" x14ac:dyDescent="0.25">
      <c r="I258" s="62"/>
    </row>
    <row r="259" spans="9:9" x14ac:dyDescent="0.25">
      <c r="I259" s="62"/>
    </row>
    <row r="260" spans="9:9" x14ac:dyDescent="0.25">
      <c r="I260" s="62"/>
    </row>
    <row r="261" spans="9:9" x14ac:dyDescent="0.25">
      <c r="I261" s="62"/>
    </row>
    <row r="262" spans="9:9" x14ac:dyDescent="0.25">
      <c r="I262" s="62"/>
    </row>
    <row r="263" spans="9:9" x14ac:dyDescent="0.25">
      <c r="I263" s="62"/>
    </row>
    <row r="264" spans="9:9" x14ac:dyDescent="0.25">
      <c r="I264" s="62"/>
    </row>
    <row r="265" spans="9:9" x14ac:dyDescent="0.25">
      <c r="I265" s="62"/>
    </row>
    <row r="266" spans="9:9" x14ac:dyDescent="0.25">
      <c r="I266" s="62"/>
    </row>
    <row r="267" spans="9:9" x14ac:dyDescent="0.25">
      <c r="I267" s="62"/>
    </row>
    <row r="268" spans="9:9" x14ac:dyDescent="0.25">
      <c r="I268" s="62"/>
    </row>
    <row r="269" spans="9:9" x14ac:dyDescent="0.25">
      <c r="I269" s="62"/>
    </row>
    <row r="270" spans="9:9" x14ac:dyDescent="0.25">
      <c r="I270" s="62"/>
    </row>
    <row r="271" spans="9:9" x14ac:dyDescent="0.25">
      <c r="I271" s="62"/>
    </row>
    <row r="272" spans="9:9" x14ac:dyDescent="0.25">
      <c r="I272" s="62"/>
    </row>
    <row r="273" spans="9:9" x14ac:dyDescent="0.25">
      <c r="I273" s="62"/>
    </row>
    <row r="274" spans="9:9" x14ac:dyDescent="0.25">
      <c r="I274" s="62"/>
    </row>
    <row r="275" spans="9:9" x14ac:dyDescent="0.25">
      <c r="I275" s="62"/>
    </row>
    <row r="276" spans="9:9" x14ac:dyDescent="0.25">
      <c r="I276" s="62"/>
    </row>
    <row r="277" spans="9:9" x14ac:dyDescent="0.25">
      <c r="I277" s="62"/>
    </row>
    <row r="278" spans="9:9" x14ac:dyDescent="0.25">
      <c r="I278" s="62"/>
    </row>
    <row r="279" spans="9:9" x14ac:dyDescent="0.25">
      <c r="I279" s="62"/>
    </row>
    <row r="280" spans="9:9" x14ac:dyDescent="0.25">
      <c r="I280" s="62"/>
    </row>
    <row r="281" spans="9:9" x14ac:dyDescent="0.25">
      <c r="I281" s="62"/>
    </row>
    <row r="282" spans="9:9" x14ac:dyDescent="0.25">
      <c r="I282" s="62"/>
    </row>
    <row r="283" spans="9:9" x14ac:dyDescent="0.25">
      <c r="I283" s="62"/>
    </row>
    <row r="284" spans="9:9" x14ac:dyDescent="0.25">
      <c r="I284" s="62"/>
    </row>
    <row r="285" spans="9:9" x14ac:dyDescent="0.25">
      <c r="I285" s="62"/>
    </row>
    <row r="286" spans="9:9" x14ac:dyDescent="0.25">
      <c r="I286" s="62"/>
    </row>
    <row r="287" spans="9:9" x14ac:dyDescent="0.25">
      <c r="I287" s="62"/>
    </row>
    <row r="288" spans="9:9" x14ac:dyDescent="0.25">
      <c r="I288" s="62"/>
    </row>
    <row r="289" spans="9:9" x14ac:dyDescent="0.25">
      <c r="I289" s="62"/>
    </row>
    <row r="290" spans="9:9" x14ac:dyDescent="0.25">
      <c r="I290" s="62"/>
    </row>
    <row r="291" spans="9:9" x14ac:dyDescent="0.25">
      <c r="I291" s="62"/>
    </row>
    <row r="292" spans="9:9" x14ac:dyDescent="0.25">
      <c r="I292" s="62"/>
    </row>
    <row r="293" spans="9:9" x14ac:dyDescent="0.25">
      <c r="I293" s="62"/>
    </row>
    <row r="294" spans="9:9" x14ac:dyDescent="0.25">
      <c r="I294" s="62"/>
    </row>
    <row r="295" spans="9:9" x14ac:dyDescent="0.25">
      <c r="I295" s="62"/>
    </row>
    <row r="296" spans="9:9" x14ac:dyDescent="0.25">
      <c r="I296" s="62"/>
    </row>
    <row r="297" spans="9:9" x14ac:dyDescent="0.25">
      <c r="I297" s="62"/>
    </row>
    <row r="298" spans="9:9" x14ac:dyDescent="0.25">
      <c r="I298" s="62"/>
    </row>
    <row r="299" spans="9:9" x14ac:dyDescent="0.25">
      <c r="I299" s="62"/>
    </row>
    <row r="300" spans="9:9" x14ac:dyDescent="0.25">
      <c r="I300" s="62"/>
    </row>
    <row r="301" spans="9:9" x14ac:dyDescent="0.25">
      <c r="I301" s="62"/>
    </row>
    <row r="302" spans="9:9" x14ac:dyDescent="0.25">
      <c r="I302" s="62"/>
    </row>
    <row r="303" spans="9:9" x14ac:dyDescent="0.25">
      <c r="I303" s="62"/>
    </row>
    <row r="304" spans="9:9" x14ac:dyDescent="0.25">
      <c r="I304" s="62"/>
    </row>
    <row r="305" spans="9:9" x14ac:dyDescent="0.25">
      <c r="I305" s="62"/>
    </row>
    <row r="306" spans="9:9" x14ac:dyDescent="0.25">
      <c r="I306" s="62"/>
    </row>
    <row r="307" spans="9:9" x14ac:dyDescent="0.25">
      <c r="I307" s="62"/>
    </row>
    <row r="308" spans="9:9" x14ac:dyDescent="0.25">
      <c r="I308" s="62"/>
    </row>
    <row r="309" spans="9:9" x14ac:dyDescent="0.25">
      <c r="I309" s="62"/>
    </row>
    <row r="310" spans="9:9" x14ac:dyDescent="0.25">
      <c r="I310" s="62"/>
    </row>
    <row r="311" spans="9:9" x14ac:dyDescent="0.25">
      <c r="I311" s="62"/>
    </row>
    <row r="312" spans="9:9" x14ac:dyDescent="0.25">
      <c r="I312" s="62"/>
    </row>
    <row r="313" spans="9:9" x14ac:dyDescent="0.25">
      <c r="I313" s="62"/>
    </row>
    <row r="314" spans="9:9" x14ac:dyDescent="0.25">
      <c r="I314" s="62"/>
    </row>
    <row r="315" spans="9:9" x14ac:dyDescent="0.25">
      <c r="I315" s="62"/>
    </row>
    <row r="316" spans="9:9" x14ac:dyDescent="0.25">
      <c r="I316" s="62"/>
    </row>
    <row r="317" spans="9:9" x14ac:dyDescent="0.25">
      <c r="I317" s="62"/>
    </row>
    <row r="318" spans="9:9" x14ac:dyDescent="0.25">
      <c r="I318" s="62"/>
    </row>
    <row r="319" spans="9:9" x14ac:dyDescent="0.25">
      <c r="I319" s="62"/>
    </row>
    <row r="320" spans="9:9" x14ac:dyDescent="0.25">
      <c r="I320" s="62"/>
    </row>
    <row r="321" spans="9:9" x14ac:dyDescent="0.25">
      <c r="I321" s="62"/>
    </row>
    <row r="322" spans="9:9" x14ac:dyDescent="0.25">
      <c r="I322" s="62"/>
    </row>
    <row r="323" spans="9:9" x14ac:dyDescent="0.25">
      <c r="I323" s="62"/>
    </row>
    <row r="324" spans="9:9" x14ac:dyDescent="0.25">
      <c r="I324" s="62"/>
    </row>
    <row r="325" spans="9:9" x14ac:dyDescent="0.25">
      <c r="I325" s="62"/>
    </row>
    <row r="326" spans="9:9" x14ac:dyDescent="0.25">
      <c r="I326" s="62"/>
    </row>
    <row r="327" spans="9:9" x14ac:dyDescent="0.25">
      <c r="I327" s="62"/>
    </row>
    <row r="328" spans="9:9" x14ac:dyDescent="0.25">
      <c r="I328" s="62"/>
    </row>
    <row r="329" spans="9:9" x14ac:dyDescent="0.25">
      <c r="I329" s="62"/>
    </row>
    <row r="330" spans="9:9" x14ac:dyDescent="0.25">
      <c r="I330" s="62"/>
    </row>
    <row r="331" spans="9:9" x14ac:dyDescent="0.25">
      <c r="I331" s="62"/>
    </row>
    <row r="332" spans="9:9" x14ac:dyDescent="0.25">
      <c r="I332" s="62"/>
    </row>
    <row r="333" spans="9:9" x14ac:dyDescent="0.25">
      <c r="I333" s="62"/>
    </row>
    <row r="334" spans="9:9" x14ac:dyDescent="0.25">
      <c r="I334" s="62"/>
    </row>
    <row r="335" spans="9:9" x14ac:dyDescent="0.25">
      <c r="I335" s="62"/>
    </row>
    <row r="336" spans="9:9" x14ac:dyDescent="0.25">
      <c r="I336" s="62"/>
    </row>
    <row r="337" spans="9:9" x14ac:dyDescent="0.25">
      <c r="I337" s="62"/>
    </row>
    <row r="338" spans="9:9" x14ac:dyDescent="0.25">
      <c r="I338" s="62"/>
    </row>
    <row r="339" spans="9:9" x14ac:dyDescent="0.25">
      <c r="I339" s="62"/>
    </row>
    <row r="340" spans="9:9" x14ac:dyDescent="0.25">
      <c r="I340" s="62"/>
    </row>
    <row r="341" spans="9:9" x14ac:dyDescent="0.25">
      <c r="I341" s="62"/>
    </row>
    <row r="342" spans="9:9" x14ac:dyDescent="0.25">
      <c r="I342" s="62"/>
    </row>
    <row r="343" spans="9:9" x14ac:dyDescent="0.25">
      <c r="I343" s="62"/>
    </row>
    <row r="344" spans="9:9" x14ac:dyDescent="0.25">
      <c r="I344" s="62"/>
    </row>
    <row r="345" spans="9:9" x14ac:dyDescent="0.25">
      <c r="I345" s="62"/>
    </row>
    <row r="346" spans="9:9" x14ac:dyDescent="0.25">
      <c r="I346" s="62"/>
    </row>
    <row r="347" spans="9:9" x14ac:dyDescent="0.25">
      <c r="I347" s="62"/>
    </row>
    <row r="348" spans="9:9" x14ac:dyDescent="0.25">
      <c r="I348" s="62"/>
    </row>
    <row r="349" spans="9:9" x14ac:dyDescent="0.25">
      <c r="I349" s="62"/>
    </row>
    <row r="350" spans="9:9" x14ac:dyDescent="0.25">
      <c r="I350" s="62"/>
    </row>
    <row r="351" spans="9:9" x14ac:dyDescent="0.25">
      <c r="I351" s="62"/>
    </row>
    <row r="352" spans="9:9" x14ac:dyDescent="0.25">
      <c r="I352" s="62"/>
    </row>
    <row r="353" spans="9:9" x14ac:dyDescent="0.25">
      <c r="I353" s="62"/>
    </row>
    <row r="354" spans="9:9" x14ac:dyDescent="0.25">
      <c r="I354" s="62"/>
    </row>
    <row r="355" spans="9:9" x14ac:dyDescent="0.25">
      <c r="I355" s="62"/>
    </row>
    <row r="356" spans="9:9" x14ac:dyDescent="0.25">
      <c r="I356" s="62"/>
    </row>
    <row r="357" spans="9:9" x14ac:dyDescent="0.25">
      <c r="I357" s="62"/>
    </row>
    <row r="358" spans="9:9" x14ac:dyDescent="0.25">
      <c r="I358" s="62"/>
    </row>
    <row r="359" spans="9:9" x14ac:dyDescent="0.25">
      <c r="I359" s="62"/>
    </row>
    <row r="360" spans="9:9" x14ac:dyDescent="0.25">
      <c r="I360" s="62"/>
    </row>
    <row r="361" spans="9:9" x14ac:dyDescent="0.25">
      <c r="I361" s="62"/>
    </row>
    <row r="362" spans="9:9" x14ac:dyDescent="0.25">
      <c r="I362" s="62"/>
    </row>
    <row r="363" spans="9:9" x14ac:dyDescent="0.25">
      <c r="I363" s="62"/>
    </row>
    <row r="364" spans="9:9" x14ac:dyDescent="0.25">
      <c r="I364" s="62"/>
    </row>
    <row r="365" spans="9:9" x14ac:dyDescent="0.25">
      <c r="I365" s="62"/>
    </row>
    <row r="366" spans="9:9" x14ac:dyDescent="0.25">
      <c r="I366" s="62"/>
    </row>
    <row r="367" spans="9:9" x14ac:dyDescent="0.25">
      <c r="I367" s="62"/>
    </row>
    <row r="368" spans="9:9" x14ac:dyDescent="0.25">
      <c r="I368" s="62"/>
    </row>
    <row r="369" spans="9:9" x14ac:dyDescent="0.25">
      <c r="I369" s="62"/>
    </row>
    <row r="370" spans="9:9" x14ac:dyDescent="0.25">
      <c r="I370" s="62"/>
    </row>
    <row r="371" spans="9:9" x14ac:dyDescent="0.25">
      <c r="I371" s="62"/>
    </row>
    <row r="372" spans="9:9" x14ac:dyDescent="0.25">
      <c r="I372" s="62"/>
    </row>
    <row r="373" spans="9:9" x14ac:dyDescent="0.25">
      <c r="I373" s="62"/>
    </row>
    <row r="374" spans="9:9" x14ac:dyDescent="0.25">
      <c r="I374" s="62"/>
    </row>
    <row r="375" spans="9:9" x14ac:dyDescent="0.25">
      <c r="I375" s="62"/>
    </row>
    <row r="376" spans="9:9" x14ac:dyDescent="0.25">
      <c r="I376" s="62"/>
    </row>
    <row r="377" spans="9:9" x14ac:dyDescent="0.25">
      <c r="I377" s="62"/>
    </row>
    <row r="378" spans="9:9" x14ac:dyDescent="0.25">
      <c r="I378" s="62"/>
    </row>
    <row r="379" spans="9:9" x14ac:dyDescent="0.25">
      <c r="I379" s="62"/>
    </row>
    <row r="380" spans="9:9" x14ac:dyDescent="0.25">
      <c r="I380" s="62"/>
    </row>
    <row r="381" spans="9:9" x14ac:dyDescent="0.25">
      <c r="I381" s="62"/>
    </row>
    <row r="382" spans="9:9" x14ac:dyDescent="0.25">
      <c r="I382" s="62"/>
    </row>
    <row r="383" spans="9:9" x14ac:dyDescent="0.25">
      <c r="I383" s="62"/>
    </row>
    <row r="384" spans="9:9" x14ac:dyDescent="0.25">
      <c r="I384" s="62"/>
    </row>
    <row r="385" spans="9:9" x14ac:dyDescent="0.25">
      <c r="I385" s="62"/>
    </row>
    <row r="386" spans="9:9" x14ac:dyDescent="0.25">
      <c r="I386" s="62"/>
    </row>
    <row r="387" spans="9:9" x14ac:dyDescent="0.25">
      <c r="I387" s="62"/>
    </row>
    <row r="388" spans="9:9" x14ac:dyDescent="0.25">
      <c r="I388" s="62"/>
    </row>
    <row r="389" spans="9:9" x14ac:dyDescent="0.25">
      <c r="I389" s="62"/>
    </row>
    <row r="390" spans="9:9" x14ac:dyDescent="0.25">
      <c r="I390" s="62"/>
    </row>
    <row r="391" spans="9:9" x14ac:dyDescent="0.25">
      <c r="I391" s="62"/>
    </row>
    <row r="392" spans="9:9" x14ac:dyDescent="0.25">
      <c r="I392" s="62"/>
    </row>
    <row r="393" spans="9:9" x14ac:dyDescent="0.25">
      <c r="I393" s="62"/>
    </row>
    <row r="394" spans="9:9" x14ac:dyDescent="0.25">
      <c r="I394" s="62"/>
    </row>
    <row r="395" spans="9:9" x14ac:dyDescent="0.25">
      <c r="I395" s="62"/>
    </row>
    <row r="396" spans="9:9" x14ac:dyDescent="0.25">
      <c r="I396" s="62"/>
    </row>
    <row r="397" spans="9:9" x14ac:dyDescent="0.25">
      <c r="I397" s="62"/>
    </row>
    <row r="398" spans="9:9" x14ac:dyDescent="0.25">
      <c r="I398" s="62"/>
    </row>
    <row r="399" spans="9:9" x14ac:dyDescent="0.25">
      <c r="I399" s="62"/>
    </row>
    <row r="400" spans="9:9" x14ac:dyDescent="0.25">
      <c r="I400" s="62"/>
    </row>
    <row r="401" spans="9:9" x14ac:dyDescent="0.25">
      <c r="I401" s="62"/>
    </row>
    <row r="402" spans="9:9" x14ac:dyDescent="0.25">
      <c r="I402" s="62"/>
    </row>
    <row r="403" spans="9:9" x14ac:dyDescent="0.25">
      <c r="I403" s="62"/>
    </row>
    <row r="404" spans="9:9" x14ac:dyDescent="0.25">
      <c r="I404" s="62"/>
    </row>
    <row r="405" spans="9:9" x14ac:dyDescent="0.25">
      <c r="I405" s="62"/>
    </row>
    <row r="406" spans="9:9" x14ac:dyDescent="0.25">
      <c r="I406" s="62"/>
    </row>
    <row r="407" spans="9:9" x14ac:dyDescent="0.25">
      <c r="I407" s="62"/>
    </row>
    <row r="408" spans="9:9" x14ac:dyDescent="0.25">
      <c r="I408" s="62"/>
    </row>
    <row r="409" spans="9:9" x14ac:dyDescent="0.25">
      <c r="I409" s="62"/>
    </row>
    <row r="410" spans="9:9" x14ac:dyDescent="0.25">
      <c r="I410" s="62"/>
    </row>
    <row r="411" spans="9:9" x14ac:dyDescent="0.25">
      <c r="I411" s="62"/>
    </row>
    <row r="412" spans="9:9" x14ac:dyDescent="0.25">
      <c r="I412" s="62"/>
    </row>
    <row r="413" spans="9:9" x14ac:dyDescent="0.25">
      <c r="I413" s="62"/>
    </row>
    <row r="414" spans="9:9" x14ac:dyDescent="0.25">
      <c r="I414" s="62"/>
    </row>
    <row r="415" spans="9:9" x14ac:dyDescent="0.25">
      <c r="I415" s="62"/>
    </row>
    <row r="416" spans="9:9" x14ac:dyDescent="0.25">
      <c r="I416" s="62"/>
    </row>
    <row r="417" spans="9:9" x14ac:dyDescent="0.25">
      <c r="I417" s="62"/>
    </row>
    <row r="418" spans="9:9" x14ac:dyDescent="0.25">
      <c r="I418" s="62"/>
    </row>
    <row r="419" spans="9:9" x14ac:dyDescent="0.25">
      <c r="I419" s="62"/>
    </row>
    <row r="420" spans="9:9" x14ac:dyDescent="0.25">
      <c r="I420" s="62"/>
    </row>
    <row r="421" spans="9:9" x14ac:dyDescent="0.25">
      <c r="I421" s="62"/>
    </row>
    <row r="422" spans="9:9" x14ac:dyDescent="0.25">
      <c r="I422" s="62"/>
    </row>
    <row r="423" spans="9:9" x14ac:dyDescent="0.25">
      <c r="I423" s="62"/>
    </row>
    <row r="424" spans="9:9" x14ac:dyDescent="0.25">
      <c r="I424" s="62"/>
    </row>
    <row r="425" spans="9:9" x14ac:dyDescent="0.25">
      <c r="I425" s="62"/>
    </row>
    <row r="426" spans="9:9" x14ac:dyDescent="0.25">
      <c r="I426" s="62"/>
    </row>
    <row r="427" spans="9:9" x14ac:dyDescent="0.25">
      <c r="I427" s="62"/>
    </row>
    <row r="428" spans="9:9" x14ac:dyDescent="0.25">
      <c r="I428" s="62"/>
    </row>
    <row r="429" spans="9:9" x14ac:dyDescent="0.25">
      <c r="I429" s="62"/>
    </row>
    <row r="430" spans="9:9" x14ac:dyDescent="0.25">
      <c r="I430" s="62"/>
    </row>
    <row r="431" spans="9:9" x14ac:dyDescent="0.25">
      <c r="I431" s="62"/>
    </row>
    <row r="432" spans="9:9" x14ac:dyDescent="0.25">
      <c r="I432" s="62"/>
    </row>
    <row r="433" spans="9:9" x14ac:dyDescent="0.25">
      <c r="I433" s="62"/>
    </row>
    <row r="434" spans="9:9" x14ac:dyDescent="0.25">
      <c r="I434" s="62"/>
    </row>
    <row r="435" spans="9:9" x14ac:dyDescent="0.25">
      <c r="I435" s="62"/>
    </row>
    <row r="436" spans="9:9" x14ac:dyDescent="0.25">
      <c r="I436" s="62"/>
    </row>
    <row r="437" spans="9:9" x14ac:dyDescent="0.25">
      <c r="I437" s="62"/>
    </row>
    <row r="438" spans="9:9" x14ac:dyDescent="0.25">
      <c r="I438" s="62"/>
    </row>
    <row r="439" spans="9:9" x14ac:dyDescent="0.25">
      <c r="I439" s="62"/>
    </row>
    <row r="440" spans="9:9" x14ac:dyDescent="0.25">
      <c r="I440" s="62"/>
    </row>
    <row r="441" spans="9:9" x14ac:dyDescent="0.25">
      <c r="I441" s="62"/>
    </row>
    <row r="442" spans="9:9" x14ac:dyDescent="0.25">
      <c r="I442" s="62"/>
    </row>
    <row r="443" spans="9:9" x14ac:dyDescent="0.25">
      <c r="I443" s="62"/>
    </row>
    <row r="444" spans="9:9" x14ac:dyDescent="0.25">
      <c r="I444" s="62"/>
    </row>
    <row r="445" spans="9:9" x14ac:dyDescent="0.25">
      <c r="I445" s="62"/>
    </row>
    <row r="446" spans="9:9" x14ac:dyDescent="0.25">
      <c r="I446" s="62"/>
    </row>
    <row r="447" spans="9:9" x14ac:dyDescent="0.25">
      <c r="I447" s="62"/>
    </row>
    <row r="448" spans="9:9" x14ac:dyDescent="0.25">
      <c r="I448" s="62"/>
    </row>
    <row r="449" spans="9:9" x14ac:dyDescent="0.25">
      <c r="I449" s="62"/>
    </row>
    <row r="450" spans="9:9" x14ac:dyDescent="0.25">
      <c r="I450" s="62"/>
    </row>
    <row r="451" spans="9:9" x14ac:dyDescent="0.25">
      <c r="I451" s="62"/>
    </row>
    <row r="452" spans="9:9" x14ac:dyDescent="0.25">
      <c r="I452" s="62"/>
    </row>
    <row r="453" spans="9:9" x14ac:dyDescent="0.25">
      <c r="I453" s="62"/>
    </row>
    <row r="454" spans="9:9" x14ac:dyDescent="0.25">
      <c r="I454" s="62"/>
    </row>
    <row r="455" spans="9:9" x14ac:dyDescent="0.25">
      <c r="I455" s="62"/>
    </row>
    <row r="456" spans="9:9" x14ac:dyDescent="0.25">
      <c r="I456" s="62"/>
    </row>
    <row r="457" spans="9:9" x14ac:dyDescent="0.25">
      <c r="I457" s="62"/>
    </row>
    <row r="458" spans="9:9" x14ac:dyDescent="0.25">
      <c r="I458" s="62"/>
    </row>
    <row r="459" spans="9:9" x14ac:dyDescent="0.25">
      <c r="I459" s="62"/>
    </row>
    <row r="460" spans="9:9" x14ac:dyDescent="0.25">
      <c r="I460" s="62"/>
    </row>
    <row r="461" spans="9:9" x14ac:dyDescent="0.25">
      <c r="I461" s="62"/>
    </row>
    <row r="462" spans="9:9" x14ac:dyDescent="0.25">
      <c r="I462" s="62"/>
    </row>
    <row r="463" spans="9:9" x14ac:dyDescent="0.25">
      <c r="I463" s="62"/>
    </row>
    <row r="464" spans="9:9" x14ac:dyDescent="0.25">
      <c r="I464" s="62"/>
    </row>
    <row r="465" spans="9:9" x14ac:dyDescent="0.25">
      <c r="I465" s="62"/>
    </row>
    <row r="466" spans="9:9" x14ac:dyDescent="0.25">
      <c r="I466" s="62"/>
    </row>
    <row r="467" spans="9:9" x14ac:dyDescent="0.25">
      <c r="I467" s="62"/>
    </row>
    <row r="468" spans="9:9" x14ac:dyDescent="0.25">
      <c r="I468" s="62"/>
    </row>
    <row r="469" spans="9:9" x14ac:dyDescent="0.25">
      <c r="I469" s="62"/>
    </row>
    <row r="470" spans="9:9" x14ac:dyDescent="0.25">
      <c r="I470" s="62"/>
    </row>
    <row r="471" spans="9:9" x14ac:dyDescent="0.25">
      <c r="I471" s="62"/>
    </row>
    <row r="472" spans="9:9" x14ac:dyDescent="0.25">
      <c r="I472" s="62"/>
    </row>
    <row r="473" spans="9:9" x14ac:dyDescent="0.25">
      <c r="I473" s="62"/>
    </row>
    <row r="474" spans="9:9" x14ac:dyDescent="0.25">
      <c r="I474" s="62"/>
    </row>
    <row r="475" spans="9:9" x14ac:dyDescent="0.25">
      <c r="I475" s="62"/>
    </row>
    <row r="476" spans="9:9" x14ac:dyDescent="0.25">
      <c r="I476" s="62"/>
    </row>
    <row r="477" spans="9:9" x14ac:dyDescent="0.25">
      <c r="I477" s="62"/>
    </row>
    <row r="478" spans="9:9" x14ac:dyDescent="0.25">
      <c r="I478" s="62"/>
    </row>
    <row r="479" spans="9:9" x14ac:dyDescent="0.25">
      <c r="I479" s="62"/>
    </row>
    <row r="480" spans="9:9" x14ac:dyDescent="0.25">
      <c r="I480" s="62"/>
    </row>
    <row r="481" spans="9:9" x14ac:dyDescent="0.25">
      <c r="I481" s="62"/>
    </row>
    <row r="482" spans="9:9" x14ac:dyDescent="0.25">
      <c r="I482" s="62"/>
    </row>
    <row r="483" spans="9:9" x14ac:dyDescent="0.25">
      <c r="I483" s="62"/>
    </row>
    <row r="484" spans="9:9" x14ac:dyDescent="0.25">
      <c r="I484" s="62"/>
    </row>
    <row r="485" spans="9:9" x14ac:dyDescent="0.25">
      <c r="I485" s="62"/>
    </row>
    <row r="486" spans="9:9" x14ac:dyDescent="0.25">
      <c r="I486" s="62"/>
    </row>
    <row r="487" spans="9:9" x14ac:dyDescent="0.25">
      <c r="I487" s="62"/>
    </row>
    <row r="488" spans="9:9" x14ac:dyDescent="0.25">
      <c r="I488" s="62"/>
    </row>
    <row r="489" spans="9:9" x14ac:dyDescent="0.25">
      <c r="I489" s="62"/>
    </row>
    <row r="490" spans="9:9" x14ac:dyDescent="0.25">
      <c r="I490" s="62"/>
    </row>
    <row r="491" spans="9:9" x14ac:dyDescent="0.25">
      <c r="I491" s="62"/>
    </row>
    <row r="492" spans="9:9" x14ac:dyDescent="0.25">
      <c r="I492" s="62"/>
    </row>
    <row r="493" spans="9:9" x14ac:dyDescent="0.25">
      <c r="I493" s="62"/>
    </row>
    <row r="494" spans="9:9" x14ac:dyDescent="0.25">
      <c r="I494" s="62"/>
    </row>
    <row r="495" spans="9:9" x14ac:dyDescent="0.25">
      <c r="I495" s="62"/>
    </row>
    <row r="496" spans="9:9" x14ac:dyDescent="0.25">
      <c r="I496" s="62"/>
    </row>
    <row r="497" spans="9:9" x14ac:dyDescent="0.25">
      <c r="I497" s="62"/>
    </row>
    <row r="498" spans="9:9" x14ac:dyDescent="0.25">
      <c r="I498" s="62"/>
    </row>
    <row r="499" spans="9:9" x14ac:dyDescent="0.25">
      <c r="I499" s="62"/>
    </row>
    <row r="500" spans="9:9" x14ac:dyDescent="0.25">
      <c r="I500" s="62"/>
    </row>
    <row r="501" spans="9:9" x14ac:dyDescent="0.25">
      <c r="I501" s="62"/>
    </row>
    <row r="502" spans="9:9" x14ac:dyDescent="0.25">
      <c r="I502" s="62"/>
    </row>
    <row r="503" spans="9:9" x14ac:dyDescent="0.25">
      <c r="I503" s="62"/>
    </row>
    <row r="504" spans="9:9" x14ac:dyDescent="0.25">
      <c r="I504" s="62"/>
    </row>
    <row r="505" spans="9:9" x14ac:dyDescent="0.25">
      <c r="I505" s="62"/>
    </row>
    <row r="506" spans="9:9" x14ac:dyDescent="0.25">
      <c r="I506" s="62"/>
    </row>
    <row r="507" spans="9:9" x14ac:dyDescent="0.25">
      <c r="I507" s="62"/>
    </row>
    <row r="508" spans="9:9" x14ac:dyDescent="0.25">
      <c r="I508" s="62"/>
    </row>
    <row r="509" spans="9:9" x14ac:dyDescent="0.25">
      <c r="I509" s="62"/>
    </row>
    <row r="510" spans="9:9" x14ac:dyDescent="0.25">
      <c r="I510" s="62"/>
    </row>
    <row r="511" spans="9:9" x14ac:dyDescent="0.25">
      <c r="I511" s="62"/>
    </row>
    <row r="512" spans="9:9" x14ac:dyDescent="0.25">
      <c r="I512" s="62"/>
    </row>
    <row r="513" spans="9:9" x14ac:dyDescent="0.25">
      <c r="I513" s="62"/>
    </row>
    <row r="514" spans="9:9" x14ac:dyDescent="0.25">
      <c r="I514" s="62"/>
    </row>
    <row r="515" spans="9:9" x14ac:dyDescent="0.25">
      <c r="I515" s="62"/>
    </row>
    <row r="516" spans="9:9" x14ac:dyDescent="0.25">
      <c r="I516" s="62"/>
    </row>
    <row r="517" spans="9:9" x14ac:dyDescent="0.25">
      <c r="I517" s="62"/>
    </row>
    <row r="518" spans="9:9" x14ac:dyDescent="0.25">
      <c r="I518" s="62"/>
    </row>
    <row r="519" spans="9:9" x14ac:dyDescent="0.25">
      <c r="I519" s="62"/>
    </row>
    <row r="520" spans="9:9" x14ac:dyDescent="0.25">
      <c r="I520" s="62"/>
    </row>
    <row r="521" spans="9:9" x14ac:dyDescent="0.25">
      <c r="I521" s="62"/>
    </row>
    <row r="522" spans="9:9" x14ac:dyDescent="0.25">
      <c r="I522" s="62"/>
    </row>
    <row r="523" spans="9:9" x14ac:dyDescent="0.25">
      <c r="I523" s="62"/>
    </row>
    <row r="524" spans="9:9" x14ac:dyDescent="0.25">
      <c r="I524" s="62"/>
    </row>
    <row r="525" spans="9:9" x14ac:dyDescent="0.25">
      <c r="I525" s="62"/>
    </row>
    <row r="526" spans="9:9" x14ac:dyDescent="0.25">
      <c r="I526" s="62"/>
    </row>
    <row r="527" spans="9:9" x14ac:dyDescent="0.25">
      <c r="I527" s="62"/>
    </row>
    <row r="528" spans="9:9" x14ac:dyDescent="0.25">
      <c r="I528" s="62"/>
    </row>
    <row r="529" spans="9:9" x14ac:dyDescent="0.25">
      <c r="I529" s="62"/>
    </row>
    <row r="530" spans="9:9" x14ac:dyDescent="0.25">
      <c r="I530" s="62"/>
    </row>
    <row r="531" spans="9:9" x14ac:dyDescent="0.25">
      <c r="I531" s="62"/>
    </row>
    <row r="532" spans="9:9" x14ac:dyDescent="0.25">
      <c r="I532" s="62"/>
    </row>
    <row r="533" spans="9:9" x14ac:dyDescent="0.25">
      <c r="I533" s="62"/>
    </row>
    <row r="534" spans="9:9" x14ac:dyDescent="0.25">
      <c r="I534" s="62"/>
    </row>
    <row r="535" spans="9:9" x14ac:dyDescent="0.25">
      <c r="I535" s="62"/>
    </row>
    <row r="536" spans="9:9" x14ac:dyDescent="0.25">
      <c r="I536" s="62"/>
    </row>
    <row r="537" spans="9:9" x14ac:dyDescent="0.25">
      <c r="I537" s="62"/>
    </row>
    <row r="538" spans="9:9" x14ac:dyDescent="0.25">
      <c r="I538" s="62"/>
    </row>
    <row r="539" spans="9:9" x14ac:dyDescent="0.25">
      <c r="I539" s="62"/>
    </row>
    <row r="540" spans="9:9" x14ac:dyDescent="0.25">
      <c r="I540" s="62"/>
    </row>
    <row r="541" spans="9:9" x14ac:dyDescent="0.25">
      <c r="I541" s="62"/>
    </row>
    <row r="542" spans="9:9" x14ac:dyDescent="0.25">
      <c r="I542" s="62"/>
    </row>
    <row r="543" spans="9:9" x14ac:dyDescent="0.25">
      <c r="I543" s="62"/>
    </row>
    <row r="544" spans="9:9" x14ac:dyDescent="0.25">
      <c r="I544" s="62"/>
    </row>
    <row r="545" spans="9:9" x14ac:dyDescent="0.25">
      <c r="I545" s="62"/>
    </row>
    <row r="546" spans="9:9" x14ac:dyDescent="0.25">
      <c r="I546" s="62"/>
    </row>
    <row r="547" spans="9:9" x14ac:dyDescent="0.25">
      <c r="I547" s="62"/>
    </row>
    <row r="548" spans="9:9" x14ac:dyDescent="0.25">
      <c r="I548" s="62"/>
    </row>
    <row r="549" spans="9:9" x14ac:dyDescent="0.25">
      <c r="I549" s="62"/>
    </row>
    <row r="550" spans="9:9" x14ac:dyDescent="0.25">
      <c r="I550" s="62"/>
    </row>
    <row r="551" spans="9:9" x14ac:dyDescent="0.25">
      <c r="I551" s="62"/>
    </row>
    <row r="552" spans="9:9" x14ac:dyDescent="0.25">
      <c r="I552" s="62"/>
    </row>
    <row r="553" spans="9:9" x14ac:dyDescent="0.25">
      <c r="I553" s="62"/>
    </row>
    <row r="554" spans="9:9" x14ac:dyDescent="0.25">
      <c r="I554" s="62"/>
    </row>
    <row r="555" spans="9:9" x14ac:dyDescent="0.25">
      <c r="I555" s="62"/>
    </row>
    <row r="556" spans="9:9" x14ac:dyDescent="0.25">
      <c r="I556" s="62"/>
    </row>
    <row r="557" spans="9:9" x14ac:dyDescent="0.25">
      <c r="I557" s="62"/>
    </row>
    <row r="558" spans="9:9" x14ac:dyDescent="0.25">
      <c r="I558" s="62"/>
    </row>
    <row r="559" spans="9:9" x14ac:dyDescent="0.25">
      <c r="I559" s="62"/>
    </row>
    <row r="560" spans="9:9" x14ac:dyDescent="0.25">
      <c r="I560" s="62"/>
    </row>
    <row r="561" spans="9:9" x14ac:dyDescent="0.25">
      <c r="I561" s="62"/>
    </row>
    <row r="562" spans="9:9" x14ac:dyDescent="0.25">
      <c r="I562" s="62"/>
    </row>
    <row r="563" spans="9:9" x14ac:dyDescent="0.25">
      <c r="I563" s="62"/>
    </row>
    <row r="564" spans="9:9" x14ac:dyDescent="0.25">
      <c r="I564" s="62"/>
    </row>
    <row r="565" spans="9:9" x14ac:dyDescent="0.25">
      <c r="I565" s="62"/>
    </row>
    <row r="566" spans="9:9" x14ac:dyDescent="0.25">
      <c r="I566" s="62"/>
    </row>
    <row r="567" spans="9:9" x14ac:dyDescent="0.25">
      <c r="I567" s="62"/>
    </row>
    <row r="568" spans="9:9" x14ac:dyDescent="0.25">
      <c r="I568" s="62"/>
    </row>
    <row r="569" spans="9:9" x14ac:dyDescent="0.25">
      <c r="I569" s="62"/>
    </row>
    <row r="570" spans="9:9" x14ac:dyDescent="0.25">
      <c r="I570" s="62"/>
    </row>
    <row r="571" spans="9:9" x14ac:dyDescent="0.25">
      <c r="I571" s="62"/>
    </row>
    <row r="572" spans="9:9" x14ac:dyDescent="0.25">
      <c r="I572" s="62"/>
    </row>
    <row r="573" spans="9:9" x14ac:dyDescent="0.25">
      <c r="I573" s="62"/>
    </row>
    <row r="574" spans="9:9" x14ac:dyDescent="0.25">
      <c r="I574" s="62"/>
    </row>
    <row r="575" spans="9:9" x14ac:dyDescent="0.25">
      <c r="I575" s="62"/>
    </row>
    <row r="576" spans="9:9" x14ac:dyDescent="0.25">
      <c r="I576" s="62"/>
    </row>
    <row r="577" spans="9:9" x14ac:dyDescent="0.25">
      <c r="I577" s="62"/>
    </row>
    <row r="578" spans="9:9" x14ac:dyDescent="0.25">
      <c r="I578" s="62"/>
    </row>
    <row r="579" spans="9:9" x14ac:dyDescent="0.25">
      <c r="I579" s="62"/>
    </row>
    <row r="580" spans="9:9" x14ac:dyDescent="0.25">
      <c r="I580" s="62"/>
    </row>
    <row r="581" spans="9:9" x14ac:dyDescent="0.25">
      <c r="I581" s="62"/>
    </row>
    <row r="582" spans="9:9" x14ac:dyDescent="0.25">
      <c r="I582" s="62"/>
    </row>
    <row r="583" spans="9:9" x14ac:dyDescent="0.25">
      <c r="I583" s="62"/>
    </row>
    <row r="584" spans="9:9" x14ac:dyDescent="0.25">
      <c r="I584" s="62"/>
    </row>
    <row r="585" spans="9:9" x14ac:dyDescent="0.25">
      <c r="I585" s="62"/>
    </row>
    <row r="586" spans="9:9" x14ac:dyDescent="0.25">
      <c r="I586" s="62"/>
    </row>
    <row r="587" spans="9:9" x14ac:dyDescent="0.25">
      <c r="I587" s="62"/>
    </row>
    <row r="588" spans="9:9" x14ac:dyDescent="0.25">
      <c r="I588" s="62"/>
    </row>
    <row r="589" spans="9:9" x14ac:dyDescent="0.25">
      <c r="I589" s="62"/>
    </row>
    <row r="590" spans="9:9" x14ac:dyDescent="0.25">
      <c r="I590" s="62"/>
    </row>
    <row r="591" spans="9:9" x14ac:dyDescent="0.25">
      <c r="I591" s="62"/>
    </row>
    <row r="592" spans="9:9" x14ac:dyDescent="0.25">
      <c r="I592" s="62"/>
    </row>
    <row r="593" spans="9:9" x14ac:dyDescent="0.25">
      <c r="I593" s="62"/>
    </row>
    <row r="594" spans="9:9" x14ac:dyDescent="0.25">
      <c r="I594" s="62"/>
    </row>
    <row r="595" spans="9:9" x14ac:dyDescent="0.25">
      <c r="I595" s="62"/>
    </row>
    <row r="596" spans="9:9" x14ac:dyDescent="0.25">
      <c r="I596" s="62"/>
    </row>
    <row r="597" spans="9:9" x14ac:dyDescent="0.25">
      <c r="I597" s="62"/>
    </row>
    <row r="598" spans="9:9" x14ac:dyDescent="0.25">
      <c r="I598" s="62"/>
    </row>
    <row r="599" spans="9:9" x14ac:dyDescent="0.25">
      <c r="I599" s="62"/>
    </row>
    <row r="600" spans="9:9" x14ac:dyDescent="0.25">
      <c r="I600" s="62"/>
    </row>
    <row r="601" spans="9:9" x14ac:dyDescent="0.25">
      <c r="I601" s="62"/>
    </row>
    <row r="602" spans="9:9" x14ac:dyDescent="0.25">
      <c r="I602" s="62"/>
    </row>
    <row r="603" spans="9:9" x14ac:dyDescent="0.25">
      <c r="I603" s="62"/>
    </row>
    <row r="604" spans="9:9" x14ac:dyDescent="0.25">
      <c r="I604" s="62"/>
    </row>
    <row r="605" spans="9:9" x14ac:dyDescent="0.25">
      <c r="I605" s="62"/>
    </row>
    <row r="606" spans="9:9" x14ac:dyDescent="0.25">
      <c r="I606" s="62"/>
    </row>
    <row r="607" spans="9:9" x14ac:dyDescent="0.25">
      <c r="I607" s="62"/>
    </row>
    <row r="608" spans="9:9" x14ac:dyDescent="0.25">
      <c r="I608" s="62"/>
    </row>
    <row r="609" spans="9:9" x14ac:dyDescent="0.25">
      <c r="I609" s="62"/>
    </row>
    <row r="610" spans="9:9" x14ac:dyDescent="0.25">
      <c r="I610" s="62"/>
    </row>
    <row r="611" spans="9:9" x14ac:dyDescent="0.25">
      <c r="I611" s="62"/>
    </row>
    <row r="612" spans="9:9" x14ac:dyDescent="0.25">
      <c r="I612" s="62"/>
    </row>
    <row r="613" spans="9:9" x14ac:dyDescent="0.25">
      <c r="I613" s="62"/>
    </row>
    <row r="614" spans="9:9" x14ac:dyDescent="0.25">
      <c r="I614" s="62"/>
    </row>
    <row r="615" spans="9:9" x14ac:dyDescent="0.25">
      <c r="I615" s="62"/>
    </row>
    <row r="616" spans="9:9" x14ac:dyDescent="0.25">
      <c r="I616" s="62"/>
    </row>
    <row r="617" spans="9:9" x14ac:dyDescent="0.25">
      <c r="I617" s="62"/>
    </row>
    <row r="618" spans="9:9" x14ac:dyDescent="0.25">
      <c r="I618" s="62"/>
    </row>
    <row r="619" spans="9:9" x14ac:dyDescent="0.25">
      <c r="I619" s="62"/>
    </row>
    <row r="620" spans="9:9" x14ac:dyDescent="0.25">
      <c r="I620" s="62"/>
    </row>
    <row r="621" spans="9:9" x14ac:dyDescent="0.25">
      <c r="I621" s="62"/>
    </row>
    <row r="622" spans="9:9" x14ac:dyDescent="0.25">
      <c r="I622" s="62"/>
    </row>
    <row r="623" spans="9:9" x14ac:dyDescent="0.25">
      <c r="I623" s="62"/>
    </row>
    <row r="624" spans="9:9" x14ac:dyDescent="0.25">
      <c r="I624" s="62"/>
    </row>
    <row r="625" spans="9:9" x14ac:dyDescent="0.25">
      <c r="I625" s="62"/>
    </row>
    <row r="626" spans="9:9" x14ac:dyDescent="0.25">
      <c r="I626" s="62"/>
    </row>
    <row r="627" spans="9:9" x14ac:dyDescent="0.25">
      <c r="I627" s="62"/>
    </row>
    <row r="628" spans="9:9" x14ac:dyDescent="0.25">
      <c r="I628" s="62"/>
    </row>
    <row r="629" spans="9:9" x14ac:dyDescent="0.25">
      <c r="I629" s="62"/>
    </row>
    <row r="630" spans="9:9" x14ac:dyDescent="0.25">
      <c r="I630" s="62"/>
    </row>
    <row r="631" spans="9:9" x14ac:dyDescent="0.25">
      <c r="I631" s="62"/>
    </row>
    <row r="632" spans="9:9" x14ac:dyDescent="0.25">
      <c r="I632" s="62"/>
    </row>
    <row r="633" spans="9:9" x14ac:dyDescent="0.25">
      <c r="I633" s="62"/>
    </row>
    <row r="634" spans="9:9" x14ac:dyDescent="0.25">
      <c r="I634" s="62"/>
    </row>
    <row r="635" spans="9:9" x14ac:dyDescent="0.25">
      <c r="I635" s="62"/>
    </row>
    <row r="636" spans="9:9" x14ac:dyDescent="0.25">
      <c r="I636" s="62"/>
    </row>
    <row r="637" spans="9:9" x14ac:dyDescent="0.25">
      <c r="I637" s="62"/>
    </row>
    <row r="638" spans="9:9" x14ac:dyDescent="0.25">
      <c r="I638" s="62"/>
    </row>
    <row r="639" spans="9:9" x14ac:dyDescent="0.25">
      <c r="I639" s="62"/>
    </row>
    <row r="640" spans="9:9" x14ac:dyDescent="0.25">
      <c r="I640" s="62"/>
    </row>
    <row r="641" spans="9:9" x14ac:dyDescent="0.25">
      <c r="I641" s="62"/>
    </row>
    <row r="642" spans="9:9" x14ac:dyDescent="0.25">
      <c r="I642" s="62"/>
    </row>
    <row r="643" spans="9:9" x14ac:dyDescent="0.25">
      <c r="I643" s="62"/>
    </row>
    <row r="644" spans="9:9" x14ac:dyDescent="0.25">
      <c r="I644" s="62"/>
    </row>
    <row r="645" spans="9:9" x14ac:dyDescent="0.25">
      <c r="I645" s="62"/>
    </row>
    <row r="646" spans="9:9" x14ac:dyDescent="0.25">
      <c r="I646" s="62"/>
    </row>
    <row r="647" spans="9:9" x14ac:dyDescent="0.25">
      <c r="I647" s="62"/>
    </row>
    <row r="648" spans="9:9" x14ac:dyDescent="0.25">
      <c r="I648" s="62"/>
    </row>
    <row r="649" spans="9:9" x14ac:dyDescent="0.25">
      <c r="I649" s="62"/>
    </row>
    <row r="650" spans="9:9" x14ac:dyDescent="0.25">
      <c r="I650" s="62"/>
    </row>
    <row r="651" spans="9:9" x14ac:dyDescent="0.25">
      <c r="I651" s="62"/>
    </row>
    <row r="652" spans="9:9" x14ac:dyDescent="0.25">
      <c r="I652" s="62"/>
    </row>
    <row r="653" spans="9:9" x14ac:dyDescent="0.25">
      <c r="I653" s="62"/>
    </row>
    <row r="654" spans="9:9" x14ac:dyDescent="0.25">
      <c r="I654" s="62"/>
    </row>
    <row r="655" spans="9:9" x14ac:dyDescent="0.25">
      <c r="I655" s="62"/>
    </row>
    <row r="656" spans="9:9" x14ac:dyDescent="0.25">
      <c r="I656" s="62"/>
    </row>
    <row r="657" spans="9:9" x14ac:dyDescent="0.25">
      <c r="I657" s="62"/>
    </row>
    <row r="658" spans="9:9" x14ac:dyDescent="0.25">
      <c r="I658" s="62"/>
    </row>
    <row r="659" spans="9:9" x14ac:dyDescent="0.25">
      <c r="I659" s="62"/>
    </row>
    <row r="660" spans="9:9" x14ac:dyDescent="0.25">
      <c r="I660" s="62"/>
    </row>
    <row r="661" spans="9:9" x14ac:dyDescent="0.25">
      <c r="I661" s="62"/>
    </row>
    <row r="662" spans="9:9" x14ac:dyDescent="0.25">
      <c r="I662" s="62"/>
    </row>
    <row r="663" spans="9:9" x14ac:dyDescent="0.25">
      <c r="I663" s="62"/>
    </row>
    <row r="664" spans="9:9" x14ac:dyDescent="0.25">
      <c r="I664" s="62"/>
    </row>
    <row r="665" spans="9:9" x14ac:dyDescent="0.25">
      <c r="I665" s="62"/>
    </row>
    <row r="666" spans="9:9" x14ac:dyDescent="0.25">
      <c r="I666" s="62"/>
    </row>
    <row r="667" spans="9:9" x14ac:dyDescent="0.25">
      <c r="I667" s="62"/>
    </row>
    <row r="668" spans="9:9" x14ac:dyDescent="0.25">
      <c r="I668" s="62"/>
    </row>
    <row r="669" spans="9:9" x14ac:dyDescent="0.25">
      <c r="I669" s="62"/>
    </row>
    <row r="670" spans="9:9" x14ac:dyDescent="0.25">
      <c r="I670" s="62"/>
    </row>
    <row r="671" spans="9:9" x14ac:dyDescent="0.25">
      <c r="I671" s="62"/>
    </row>
    <row r="672" spans="9:9" x14ac:dyDescent="0.25">
      <c r="I672" s="62"/>
    </row>
    <row r="673" spans="9:9" x14ac:dyDescent="0.25">
      <c r="I673" s="62"/>
    </row>
    <row r="674" spans="9:9" x14ac:dyDescent="0.25">
      <c r="I674" s="62"/>
    </row>
    <row r="675" spans="9:9" x14ac:dyDescent="0.25">
      <c r="I675" s="62"/>
    </row>
    <row r="676" spans="9:9" x14ac:dyDescent="0.25">
      <c r="I676" s="62"/>
    </row>
    <row r="677" spans="9:9" x14ac:dyDescent="0.25">
      <c r="I677" s="62"/>
    </row>
    <row r="678" spans="9:9" x14ac:dyDescent="0.25">
      <c r="I678" s="62"/>
    </row>
    <row r="679" spans="9:9" x14ac:dyDescent="0.25">
      <c r="I679" s="62"/>
    </row>
    <row r="680" spans="9:9" x14ac:dyDescent="0.25">
      <c r="I680" s="62"/>
    </row>
    <row r="681" spans="9:9" x14ac:dyDescent="0.25">
      <c r="I681" s="62"/>
    </row>
    <row r="682" spans="9:9" x14ac:dyDescent="0.25">
      <c r="I682" s="62"/>
    </row>
    <row r="683" spans="9:9" x14ac:dyDescent="0.25">
      <c r="I683" s="62"/>
    </row>
    <row r="684" spans="9:9" x14ac:dyDescent="0.25">
      <c r="I684" s="62"/>
    </row>
    <row r="685" spans="9:9" x14ac:dyDescent="0.25">
      <c r="I685" s="62"/>
    </row>
    <row r="686" spans="9:9" x14ac:dyDescent="0.25">
      <c r="I686" s="62"/>
    </row>
    <row r="687" spans="9:9" x14ac:dyDescent="0.25">
      <c r="I687" s="62"/>
    </row>
    <row r="688" spans="9:9" x14ac:dyDescent="0.25">
      <c r="I688" s="62"/>
    </row>
    <row r="689" spans="9:9" x14ac:dyDescent="0.25">
      <c r="I689" s="62"/>
    </row>
    <row r="690" spans="9:9" x14ac:dyDescent="0.25">
      <c r="I690" s="62"/>
    </row>
    <row r="691" spans="9:9" x14ac:dyDescent="0.25">
      <c r="I691" s="62"/>
    </row>
    <row r="692" spans="9:9" x14ac:dyDescent="0.25">
      <c r="I692" s="62"/>
    </row>
    <row r="693" spans="9:9" x14ac:dyDescent="0.25">
      <c r="I693" s="62"/>
    </row>
    <row r="694" spans="9:9" x14ac:dyDescent="0.25">
      <c r="I694" s="62"/>
    </row>
    <row r="695" spans="9:9" x14ac:dyDescent="0.25">
      <c r="I695" s="62"/>
    </row>
    <row r="696" spans="9:9" x14ac:dyDescent="0.25">
      <c r="I696" s="62"/>
    </row>
    <row r="697" spans="9:9" x14ac:dyDescent="0.25">
      <c r="I697" s="62"/>
    </row>
    <row r="698" spans="9:9" x14ac:dyDescent="0.25">
      <c r="I698" s="62"/>
    </row>
    <row r="699" spans="9:9" x14ac:dyDescent="0.25">
      <c r="I699" s="62"/>
    </row>
    <row r="700" spans="9:9" x14ac:dyDescent="0.25">
      <c r="I700" s="62"/>
    </row>
    <row r="701" spans="9:9" x14ac:dyDescent="0.25">
      <c r="I701" s="62"/>
    </row>
    <row r="702" spans="9:9" x14ac:dyDescent="0.25">
      <c r="I702" s="62"/>
    </row>
    <row r="703" spans="9:9" x14ac:dyDescent="0.25">
      <c r="I703" s="62"/>
    </row>
    <row r="704" spans="9:9" x14ac:dyDescent="0.25">
      <c r="I704" s="62"/>
    </row>
    <row r="705" spans="9:9" x14ac:dyDescent="0.25">
      <c r="I705" s="62"/>
    </row>
    <row r="706" spans="9:9" x14ac:dyDescent="0.25">
      <c r="I706" s="62"/>
    </row>
    <row r="707" spans="9:9" x14ac:dyDescent="0.25">
      <c r="I707" s="62"/>
    </row>
    <row r="708" spans="9:9" x14ac:dyDescent="0.25">
      <c r="I708" s="62"/>
    </row>
    <row r="709" spans="9:9" x14ac:dyDescent="0.25">
      <c r="I709" s="62"/>
    </row>
    <row r="710" spans="9:9" x14ac:dyDescent="0.25">
      <c r="I710" s="62"/>
    </row>
    <row r="711" spans="9:9" x14ac:dyDescent="0.25">
      <c r="I711" s="62"/>
    </row>
    <row r="712" spans="9:9" x14ac:dyDescent="0.25">
      <c r="I712" s="62"/>
    </row>
    <row r="713" spans="9:9" x14ac:dyDescent="0.25">
      <c r="I713" s="62"/>
    </row>
    <row r="714" spans="9:9" x14ac:dyDescent="0.25">
      <c r="I714" s="62"/>
    </row>
    <row r="715" spans="9:9" x14ac:dyDescent="0.25">
      <c r="I715" s="62"/>
    </row>
    <row r="716" spans="9:9" x14ac:dyDescent="0.25">
      <c r="I716" s="62"/>
    </row>
    <row r="717" spans="9:9" x14ac:dyDescent="0.25">
      <c r="I717" s="62"/>
    </row>
    <row r="718" spans="9:9" x14ac:dyDescent="0.25">
      <c r="I718" s="62"/>
    </row>
    <row r="719" spans="9:9" x14ac:dyDescent="0.25">
      <c r="I719" s="62"/>
    </row>
    <row r="720" spans="9:9" x14ac:dyDescent="0.25">
      <c r="I720" s="62"/>
    </row>
    <row r="721" spans="9:9" x14ac:dyDescent="0.25">
      <c r="I721" s="62"/>
    </row>
    <row r="722" spans="9:9" x14ac:dyDescent="0.25">
      <c r="I722" s="62"/>
    </row>
    <row r="723" spans="9:9" x14ac:dyDescent="0.25">
      <c r="I723" s="62"/>
    </row>
    <row r="724" spans="9:9" x14ac:dyDescent="0.25">
      <c r="I724" s="62"/>
    </row>
    <row r="725" spans="9:9" x14ac:dyDescent="0.25">
      <c r="I725" s="62"/>
    </row>
    <row r="726" spans="9:9" x14ac:dyDescent="0.25">
      <c r="I726" s="62"/>
    </row>
    <row r="727" spans="9:9" x14ac:dyDescent="0.25">
      <c r="I727" s="62"/>
    </row>
    <row r="728" spans="9:9" x14ac:dyDescent="0.25">
      <c r="I728" s="62"/>
    </row>
    <row r="729" spans="9:9" x14ac:dyDescent="0.25">
      <c r="I729" s="62"/>
    </row>
    <row r="730" spans="9:9" x14ac:dyDescent="0.25">
      <c r="I730" s="62"/>
    </row>
    <row r="731" spans="9:9" x14ac:dyDescent="0.25">
      <c r="I731" s="62"/>
    </row>
    <row r="732" spans="9:9" x14ac:dyDescent="0.25">
      <c r="I732" s="62"/>
    </row>
    <row r="733" spans="9:9" x14ac:dyDescent="0.25">
      <c r="I733" s="62"/>
    </row>
    <row r="734" spans="9:9" x14ac:dyDescent="0.25">
      <c r="I734" s="62"/>
    </row>
    <row r="735" spans="9:9" x14ac:dyDescent="0.25">
      <c r="I735" s="62"/>
    </row>
    <row r="736" spans="9:9" x14ac:dyDescent="0.25">
      <c r="I736" s="62"/>
    </row>
    <row r="737" spans="9:9" x14ac:dyDescent="0.25">
      <c r="I737" s="62"/>
    </row>
    <row r="738" spans="9:9" x14ac:dyDescent="0.25">
      <c r="I738" s="62"/>
    </row>
    <row r="739" spans="9:9" x14ac:dyDescent="0.25">
      <c r="I739" s="62"/>
    </row>
    <row r="740" spans="9:9" x14ac:dyDescent="0.25">
      <c r="I740" s="62"/>
    </row>
    <row r="741" spans="9:9" x14ac:dyDescent="0.25">
      <c r="I741" s="62"/>
    </row>
    <row r="742" spans="9:9" x14ac:dyDescent="0.25">
      <c r="I742" s="62"/>
    </row>
    <row r="743" spans="9:9" x14ac:dyDescent="0.25">
      <c r="I743" s="62"/>
    </row>
    <row r="744" spans="9:9" x14ac:dyDescent="0.25">
      <c r="I744" s="62"/>
    </row>
    <row r="745" spans="9:9" x14ac:dyDescent="0.25">
      <c r="I745" s="62"/>
    </row>
    <row r="746" spans="9:9" x14ac:dyDescent="0.25">
      <c r="I746" s="62"/>
    </row>
    <row r="747" spans="9:9" x14ac:dyDescent="0.25">
      <c r="I747" s="62"/>
    </row>
    <row r="748" spans="9:9" x14ac:dyDescent="0.25">
      <c r="I748" s="62"/>
    </row>
    <row r="749" spans="9:9" x14ac:dyDescent="0.25">
      <c r="I749" s="62"/>
    </row>
    <row r="750" spans="9:9" x14ac:dyDescent="0.25">
      <c r="I750" s="62"/>
    </row>
    <row r="751" spans="9:9" x14ac:dyDescent="0.25">
      <c r="I751" s="62"/>
    </row>
    <row r="752" spans="9:9" x14ac:dyDescent="0.25">
      <c r="I752" s="62"/>
    </row>
    <row r="753" spans="9:9" x14ac:dyDescent="0.25">
      <c r="I753" s="62"/>
    </row>
    <row r="754" spans="9:9" x14ac:dyDescent="0.25">
      <c r="I754" s="62"/>
    </row>
    <row r="755" spans="9:9" x14ac:dyDescent="0.25">
      <c r="I755" s="62"/>
    </row>
    <row r="756" spans="9:9" x14ac:dyDescent="0.25">
      <c r="I756" s="62"/>
    </row>
    <row r="757" spans="9:9" x14ac:dyDescent="0.25">
      <c r="I757" s="62"/>
    </row>
    <row r="758" spans="9:9" x14ac:dyDescent="0.25">
      <c r="I758" s="62"/>
    </row>
    <row r="759" spans="9:9" x14ac:dyDescent="0.25">
      <c r="I759" s="62"/>
    </row>
    <row r="760" spans="9:9" x14ac:dyDescent="0.25">
      <c r="I760" s="62"/>
    </row>
    <row r="761" spans="9:9" x14ac:dyDescent="0.25">
      <c r="I761" s="62"/>
    </row>
    <row r="762" spans="9:9" x14ac:dyDescent="0.25">
      <c r="I762" s="62"/>
    </row>
    <row r="763" spans="9:9" x14ac:dyDescent="0.25">
      <c r="I763" s="62"/>
    </row>
    <row r="764" spans="9:9" x14ac:dyDescent="0.25">
      <c r="I764" s="62"/>
    </row>
    <row r="765" spans="9:9" x14ac:dyDescent="0.25">
      <c r="I765" s="62"/>
    </row>
    <row r="766" spans="9:9" x14ac:dyDescent="0.25">
      <c r="I766" s="62"/>
    </row>
    <row r="767" spans="9:9" x14ac:dyDescent="0.25">
      <c r="I767" s="62"/>
    </row>
    <row r="768" spans="9:9" x14ac:dyDescent="0.25">
      <c r="I768" s="62"/>
    </row>
    <row r="769" spans="9:9" x14ac:dyDescent="0.25">
      <c r="I769" s="62"/>
    </row>
    <row r="770" spans="9:9" x14ac:dyDescent="0.25">
      <c r="I770" s="62"/>
    </row>
    <row r="771" spans="9:9" x14ac:dyDescent="0.25">
      <c r="I771" s="62"/>
    </row>
    <row r="772" spans="9:9" x14ac:dyDescent="0.25">
      <c r="I772" s="62"/>
    </row>
    <row r="773" spans="9:9" x14ac:dyDescent="0.25">
      <c r="I773" s="62"/>
    </row>
    <row r="774" spans="9:9" x14ac:dyDescent="0.25">
      <c r="I774" s="62"/>
    </row>
    <row r="775" spans="9:9" x14ac:dyDescent="0.25">
      <c r="I775" s="62"/>
    </row>
    <row r="776" spans="9:9" x14ac:dyDescent="0.25">
      <c r="I776" s="62"/>
    </row>
    <row r="777" spans="9:9" x14ac:dyDescent="0.25">
      <c r="I777" s="62"/>
    </row>
    <row r="778" spans="9:9" x14ac:dyDescent="0.25">
      <c r="I778" s="62"/>
    </row>
    <row r="779" spans="9:9" x14ac:dyDescent="0.25">
      <c r="I779" s="62"/>
    </row>
    <row r="780" spans="9:9" x14ac:dyDescent="0.25">
      <c r="I780" s="62"/>
    </row>
    <row r="781" spans="9:9" x14ac:dyDescent="0.25">
      <c r="I781" s="62"/>
    </row>
    <row r="782" spans="9:9" x14ac:dyDescent="0.25">
      <c r="I782" s="62"/>
    </row>
    <row r="783" spans="9:9" x14ac:dyDescent="0.25">
      <c r="I783" s="62"/>
    </row>
    <row r="784" spans="9:9" x14ac:dyDescent="0.25">
      <c r="I784" s="62"/>
    </row>
    <row r="785" spans="9:9" x14ac:dyDescent="0.25">
      <c r="I785" s="62"/>
    </row>
    <row r="786" spans="9:9" x14ac:dyDescent="0.25">
      <c r="I786" s="62"/>
    </row>
    <row r="787" spans="9:9" x14ac:dyDescent="0.25">
      <c r="I787" s="62"/>
    </row>
    <row r="788" spans="9:9" x14ac:dyDescent="0.25">
      <c r="I788" s="62"/>
    </row>
    <row r="789" spans="9:9" x14ac:dyDescent="0.25">
      <c r="I789" s="62"/>
    </row>
    <row r="790" spans="9:9" x14ac:dyDescent="0.25">
      <c r="I790" s="62"/>
    </row>
    <row r="791" spans="9:9" x14ac:dyDescent="0.25">
      <c r="I791" s="62"/>
    </row>
    <row r="792" spans="9:9" x14ac:dyDescent="0.25">
      <c r="I792" s="62"/>
    </row>
    <row r="793" spans="9:9" x14ac:dyDescent="0.25">
      <c r="I793" s="62"/>
    </row>
    <row r="794" spans="9:9" x14ac:dyDescent="0.25">
      <c r="I794" s="62"/>
    </row>
    <row r="795" spans="9:9" x14ac:dyDescent="0.25">
      <c r="I795" s="62"/>
    </row>
    <row r="796" spans="9:9" x14ac:dyDescent="0.25">
      <c r="I796" s="62"/>
    </row>
    <row r="797" spans="9:9" x14ac:dyDescent="0.25">
      <c r="I797" s="62"/>
    </row>
    <row r="798" spans="9:9" x14ac:dyDescent="0.25">
      <c r="I798" s="62"/>
    </row>
    <row r="799" spans="9:9" x14ac:dyDescent="0.25">
      <c r="I799" s="62"/>
    </row>
    <row r="800" spans="9:9" x14ac:dyDescent="0.25">
      <c r="I800" s="62"/>
    </row>
    <row r="801" spans="9:9" x14ac:dyDescent="0.25">
      <c r="I801" s="62"/>
    </row>
    <row r="802" spans="9:9" x14ac:dyDescent="0.25">
      <c r="I802" s="62"/>
    </row>
    <row r="803" spans="9:9" x14ac:dyDescent="0.25">
      <c r="I803" s="62"/>
    </row>
    <row r="804" spans="9:9" x14ac:dyDescent="0.25">
      <c r="I804" s="62"/>
    </row>
    <row r="805" spans="9:9" x14ac:dyDescent="0.25">
      <c r="I805" s="62"/>
    </row>
    <row r="806" spans="9:9" x14ac:dyDescent="0.25">
      <c r="I806" s="62"/>
    </row>
    <row r="807" spans="9:9" x14ac:dyDescent="0.25">
      <c r="I807" s="62"/>
    </row>
    <row r="808" spans="9:9" x14ac:dyDescent="0.25">
      <c r="I808" s="62"/>
    </row>
    <row r="809" spans="9:9" x14ac:dyDescent="0.25">
      <c r="I809" s="62"/>
    </row>
    <row r="810" spans="9:9" x14ac:dyDescent="0.25">
      <c r="I810" s="62"/>
    </row>
    <row r="811" spans="9:9" x14ac:dyDescent="0.25">
      <c r="I811" s="62"/>
    </row>
    <row r="812" spans="9:9" x14ac:dyDescent="0.25">
      <c r="I812" s="62"/>
    </row>
    <row r="813" spans="9:9" x14ac:dyDescent="0.25">
      <c r="I813" s="62"/>
    </row>
    <row r="814" spans="9:9" x14ac:dyDescent="0.25">
      <c r="I814" s="62"/>
    </row>
    <row r="815" spans="9:9" x14ac:dyDescent="0.25">
      <c r="I815" s="62"/>
    </row>
    <row r="816" spans="9:9" x14ac:dyDescent="0.25">
      <c r="I816" s="62"/>
    </row>
    <row r="817" spans="9:9" x14ac:dyDescent="0.25">
      <c r="I817" s="62"/>
    </row>
    <row r="818" spans="9:9" x14ac:dyDescent="0.25">
      <c r="I818" s="62"/>
    </row>
    <row r="819" spans="9:9" x14ac:dyDescent="0.25">
      <c r="I819" s="62"/>
    </row>
    <row r="820" spans="9:9" x14ac:dyDescent="0.25">
      <c r="I820" s="62"/>
    </row>
    <row r="821" spans="9:9" x14ac:dyDescent="0.25">
      <c r="I821" s="62"/>
    </row>
    <row r="822" spans="9:9" x14ac:dyDescent="0.25">
      <c r="I822" s="62"/>
    </row>
    <row r="823" spans="9:9" x14ac:dyDescent="0.25">
      <c r="I823" s="62"/>
    </row>
    <row r="824" spans="9:9" x14ac:dyDescent="0.25">
      <c r="I824" s="62"/>
    </row>
    <row r="825" spans="9:9" x14ac:dyDescent="0.25">
      <c r="I825" s="62"/>
    </row>
    <row r="826" spans="9:9" x14ac:dyDescent="0.25">
      <c r="I826" s="62"/>
    </row>
    <row r="827" spans="9:9" x14ac:dyDescent="0.25">
      <c r="I827" s="62"/>
    </row>
    <row r="828" spans="9:9" x14ac:dyDescent="0.25">
      <c r="I828" s="62"/>
    </row>
    <row r="829" spans="9:9" x14ac:dyDescent="0.25">
      <c r="I829" s="62"/>
    </row>
    <row r="830" spans="9:9" x14ac:dyDescent="0.25">
      <c r="I830" s="62"/>
    </row>
    <row r="831" spans="9:9" x14ac:dyDescent="0.25">
      <c r="I831" s="62"/>
    </row>
    <row r="832" spans="9:9" x14ac:dyDescent="0.25">
      <c r="I832" s="62"/>
    </row>
    <row r="833" spans="9:9" x14ac:dyDescent="0.25">
      <c r="I833" s="62"/>
    </row>
    <row r="834" spans="9:9" x14ac:dyDescent="0.25">
      <c r="I834" s="62"/>
    </row>
    <row r="835" spans="9:9" x14ac:dyDescent="0.25">
      <c r="I835" s="62"/>
    </row>
    <row r="836" spans="9:9" x14ac:dyDescent="0.25">
      <c r="I836" s="62"/>
    </row>
    <row r="837" spans="9:9" x14ac:dyDescent="0.25">
      <c r="I837" s="62"/>
    </row>
    <row r="838" spans="9:9" x14ac:dyDescent="0.25">
      <c r="I838" s="62"/>
    </row>
    <row r="839" spans="9:9" x14ac:dyDescent="0.25">
      <c r="I839" s="62"/>
    </row>
    <row r="840" spans="9:9" x14ac:dyDescent="0.25">
      <c r="I840" s="62"/>
    </row>
    <row r="841" spans="9:9" x14ac:dyDescent="0.25">
      <c r="I841" s="62"/>
    </row>
    <row r="842" spans="9:9" x14ac:dyDescent="0.25">
      <c r="I842" s="62"/>
    </row>
    <row r="843" spans="9:9" x14ac:dyDescent="0.25">
      <c r="I843" s="62"/>
    </row>
    <row r="844" spans="9:9" x14ac:dyDescent="0.25">
      <c r="I844" s="62"/>
    </row>
    <row r="845" spans="9:9" x14ac:dyDescent="0.25">
      <c r="I845" s="62"/>
    </row>
    <row r="846" spans="9:9" x14ac:dyDescent="0.25">
      <c r="I846" s="62"/>
    </row>
    <row r="847" spans="9:9" x14ac:dyDescent="0.25">
      <c r="I847" s="62"/>
    </row>
    <row r="848" spans="9:9" x14ac:dyDescent="0.25">
      <c r="I848" s="62"/>
    </row>
    <row r="849" spans="9:9" x14ac:dyDescent="0.25">
      <c r="I849" s="62"/>
    </row>
    <row r="850" spans="9:9" x14ac:dyDescent="0.25">
      <c r="I850" s="62"/>
    </row>
    <row r="851" spans="9:9" x14ac:dyDescent="0.25">
      <c r="I851" s="62"/>
    </row>
    <row r="852" spans="9:9" x14ac:dyDescent="0.25">
      <c r="I852" s="62"/>
    </row>
    <row r="853" spans="9:9" x14ac:dyDescent="0.25">
      <c r="I853" s="62"/>
    </row>
    <row r="854" spans="9:9" x14ac:dyDescent="0.25">
      <c r="I854" s="62"/>
    </row>
    <row r="855" spans="9:9" x14ac:dyDescent="0.25">
      <c r="I855" s="62"/>
    </row>
    <row r="856" spans="9:9" x14ac:dyDescent="0.25">
      <c r="I856" s="62"/>
    </row>
    <row r="857" spans="9:9" x14ac:dyDescent="0.25">
      <c r="I857" s="62"/>
    </row>
    <row r="858" spans="9:9" x14ac:dyDescent="0.25">
      <c r="I858" s="62"/>
    </row>
    <row r="859" spans="9:9" x14ac:dyDescent="0.25">
      <c r="I859" s="62"/>
    </row>
    <row r="860" spans="9:9" x14ac:dyDescent="0.25">
      <c r="I860" s="62"/>
    </row>
    <row r="861" spans="9:9" x14ac:dyDescent="0.25">
      <c r="I861" s="62"/>
    </row>
    <row r="862" spans="9:9" x14ac:dyDescent="0.25">
      <c r="I862" s="62"/>
    </row>
    <row r="863" spans="9:9" x14ac:dyDescent="0.25">
      <c r="I863" s="62"/>
    </row>
    <row r="864" spans="9:9" x14ac:dyDescent="0.25">
      <c r="I864" s="62"/>
    </row>
    <row r="865" spans="9:9" x14ac:dyDescent="0.25">
      <c r="I865" s="62"/>
    </row>
    <row r="866" spans="9:9" x14ac:dyDescent="0.25">
      <c r="I866" s="62"/>
    </row>
    <row r="867" spans="9:9" x14ac:dyDescent="0.25">
      <c r="I867" s="62"/>
    </row>
    <row r="868" spans="9:9" x14ac:dyDescent="0.25">
      <c r="I868" s="62"/>
    </row>
    <row r="869" spans="9:9" x14ac:dyDescent="0.25">
      <c r="I869" s="62"/>
    </row>
    <row r="870" spans="9:9" x14ac:dyDescent="0.25">
      <c r="I870" s="62"/>
    </row>
    <row r="871" spans="9:9" x14ac:dyDescent="0.25">
      <c r="I871" s="62"/>
    </row>
    <row r="872" spans="9:9" x14ac:dyDescent="0.25">
      <c r="I872" s="62"/>
    </row>
    <row r="873" spans="9:9" x14ac:dyDescent="0.25">
      <c r="I873" s="62"/>
    </row>
    <row r="874" spans="9:9" x14ac:dyDescent="0.25">
      <c r="I874" s="62"/>
    </row>
    <row r="875" spans="9:9" x14ac:dyDescent="0.25">
      <c r="I875" s="62"/>
    </row>
    <row r="876" spans="9:9" x14ac:dyDescent="0.25">
      <c r="I876" s="62"/>
    </row>
    <row r="877" spans="9:9" x14ac:dyDescent="0.25">
      <c r="I877" s="62"/>
    </row>
    <row r="878" spans="9:9" x14ac:dyDescent="0.25">
      <c r="I878" s="62"/>
    </row>
    <row r="879" spans="9:9" x14ac:dyDescent="0.25">
      <c r="I879" s="62"/>
    </row>
    <row r="880" spans="9:9" x14ac:dyDescent="0.25">
      <c r="I880" s="62"/>
    </row>
    <row r="881" spans="9:9" x14ac:dyDescent="0.25">
      <c r="I881" s="62"/>
    </row>
    <row r="882" spans="9:9" x14ac:dyDescent="0.25">
      <c r="I882" s="62"/>
    </row>
    <row r="883" spans="9:9" x14ac:dyDescent="0.25">
      <c r="I883" s="62"/>
    </row>
    <row r="884" spans="9:9" x14ac:dyDescent="0.25">
      <c r="I884" s="62"/>
    </row>
    <row r="885" spans="9:9" x14ac:dyDescent="0.25">
      <c r="I885" s="62"/>
    </row>
    <row r="886" spans="9:9" x14ac:dyDescent="0.25">
      <c r="I886" s="62"/>
    </row>
    <row r="887" spans="9:9" x14ac:dyDescent="0.25">
      <c r="I887" s="62"/>
    </row>
    <row r="888" spans="9:9" x14ac:dyDescent="0.25">
      <c r="I888" s="62"/>
    </row>
    <row r="889" spans="9:9" x14ac:dyDescent="0.25">
      <c r="I889" s="62"/>
    </row>
    <row r="890" spans="9:9" x14ac:dyDescent="0.25">
      <c r="I890" s="62"/>
    </row>
    <row r="891" spans="9:9" x14ac:dyDescent="0.25">
      <c r="I891" s="62"/>
    </row>
    <row r="892" spans="9:9" x14ac:dyDescent="0.25">
      <c r="I892" s="62"/>
    </row>
    <row r="893" spans="9:9" x14ac:dyDescent="0.25">
      <c r="I893" s="62"/>
    </row>
    <row r="894" spans="9:9" x14ac:dyDescent="0.25">
      <c r="I894" s="62"/>
    </row>
    <row r="895" spans="9:9" x14ac:dyDescent="0.25">
      <c r="I895" s="62"/>
    </row>
    <row r="896" spans="9:9" x14ac:dyDescent="0.25">
      <c r="I896" s="62"/>
    </row>
    <row r="897" spans="9:9" x14ac:dyDescent="0.25">
      <c r="I897" s="62"/>
    </row>
    <row r="898" spans="9:9" x14ac:dyDescent="0.25">
      <c r="I898" s="62"/>
    </row>
    <row r="899" spans="9:9" x14ac:dyDescent="0.25">
      <c r="I899" s="62"/>
    </row>
    <row r="900" spans="9:9" x14ac:dyDescent="0.25">
      <c r="I900" s="62"/>
    </row>
    <row r="901" spans="9:9" x14ac:dyDescent="0.25">
      <c r="I901" s="62"/>
    </row>
    <row r="902" spans="9:9" x14ac:dyDescent="0.25">
      <c r="I902" s="62"/>
    </row>
    <row r="903" spans="9:9" x14ac:dyDescent="0.25">
      <c r="I903" s="62"/>
    </row>
    <row r="904" spans="9:9" x14ac:dyDescent="0.25">
      <c r="I904" s="62"/>
    </row>
    <row r="905" spans="9:9" x14ac:dyDescent="0.25">
      <c r="I905" s="62"/>
    </row>
    <row r="906" spans="9:9" x14ac:dyDescent="0.25">
      <c r="I906" s="62"/>
    </row>
    <row r="907" spans="9:9" x14ac:dyDescent="0.25">
      <c r="I907" s="62"/>
    </row>
    <row r="908" spans="9:9" x14ac:dyDescent="0.25">
      <c r="I908" s="62"/>
    </row>
    <row r="909" spans="9:9" x14ac:dyDescent="0.25">
      <c r="I909" s="62"/>
    </row>
    <row r="910" spans="9:9" x14ac:dyDescent="0.25">
      <c r="I910" s="62"/>
    </row>
    <row r="911" spans="9:9" x14ac:dyDescent="0.25">
      <c r="I911" s="62"/>
    </row>
    <row r="912" spans="9:9" x14ac:dyDescent="0.25">
      <c r="I912" s="62"/>
    </row>
    <row r="913" spans="9:9" x14ac:dyDescent="0.25">
      <c r="I913" s="62"/>
    </row>
    <row r="914" spans="9:9" x14ac:dyDescent="0.25">
      <c r="I914" s="62"/>
    </row>
    <row r="915" spans="9:9" x14ac:dyDescent="0.25">
      <c r="I915" s="62"/>
    </row>
    <row r="916" spans="9:9" x14ac:dyDescent="0.25">
      <c r="I916" s="62"/>
    </row>
    <row r="917" spans="9:9" x14ac:dyDescent="0.25">
      <c r="I917" s="62"/>
    </row>
    <row r="918" spans="9:9" x14ac:dyDescent="0.25">
      <c r="I918" s="62"/>
    </row>
    <row r="919" spans="9:9" x14ac:dyDescent="0.25">
      <c r="I919" s="62"/>
    </row>
    <row r="920" spans="9:9" x14ac:dyDescent="0.25">
      <c r="I920" s="62"/>
    </row>
    <row r="921" spans="9:9" x14ac:dyDescent="0.25">
      <c r="I921" s="62"/>
    </row>
    <row r="922" spans="9:9" x14ac:dyDescent="0.25">
      <c r="I922" s="62"/>
    </row>
    <row r="923" spans="9:9" x14ac:dyDescent="0.25">
      <c r="I923" s="62"/>
    </row>
    <row r="924" spans="9:9" x14ac:dyDescent="0.25">
      <c r="I924" s="62"/>
    </row>
    <row r="925" spans="9:9" x14ac:dyDescent="0.25">
      <c r="I925" s="62"/>
    </row>
    <row r="926" spans="9:9" x14ac:dyDescent="0.25">
      <c r="I926" s="62"/>
    </row>
    <row r="927" spans="9:9" x14ac:dyDescent="0.25">
      <c r="I927" s="62"/>
    </row>
    <row r="928" spans="9:9" x14ac:dyDescent="0.25">
      <c r="I928" s="62"/>
    </row>
    <row r="929" spans="9:9" x14ac:dyDescent="0.25">
      <c r="I929" s="62"/>
    </row>
    <row r="930" spans="9:9" x14ac:dyDescent="0.25">
      <c r="I930" s="62"/>
    </row>
    <row r="931" spans="9:9" x14ac:dyDescent="0.25">
      <c r="I931" s="62"/>
    </row>
    <row r="932" spans="9:9" x14ac:dyDescent="0.25">
      <c r="I932" s="62"/>
    </row>
    <row r="933" spans="9:9" x14ac:dyDescent="0.25">
      <c r="I933" s="62"/>
    </row>
    <row r="934" spans="9:9" x14ac:dyDescent="0.25">
      <c r="I934" s="62"/>
    </row>
    <row r="935" spans="9:9" x14ac:dyDescent="0.25">
      <c r="I935" s="62"/>
    </row>
    <row r="936" spans="9:9" x14ac:dyDescent="0.25">
      <c r="I936" s="62"/>
    </row>
    <row r="937" spans="9:9" x14ac:dyDescent="0.25">
      <c r="I937" s="62"/>
    </row>
    <row r="938" spans="9:9" x14ac:dyDescent="0.25">
      <c r="I938" s="62"/>
    </row>
    <row r="939" spans="9:9" x14ac:dyDescent="0.25">
      <c r="I939" s="62"/>
    </row>
    <row r="940" spans="9:9" x14ac:dyDescent="0.25">
      <c r="I940" s="62"/>
    </row>
    <row r="941" spans="9:9" x14ac:dyDescent="0.25">
      <c r="I941" s="62"/>
    </row>
    <row r="942" spans="9:9" x14ac:dyDescent="0.25">
      <c r="I942" s="62"/>
    </row>
    <row r="943" spans="9:9" x14ac:dyDescent="0.25">
      <c r="I943" s="62"/>
    </row>
    <row r="944" spans="9:9" x14ac:dyDescent="0.25">
      <c r="I944" s="62"/>
    </row>
    <row r="945" spans="9:9" x14ac:dyDescent="0.25">
      <c r="I945" s="62"/>
    </row>
    <row r="946" spans="9:9" x14ac:dyDescent="0.25">
      <c r="I946" s="62"/>
    </row>
    <row r="947" spans="9:9" x14ac:dyDescent="0.25">
      <c r="I947" s="62"/>
    </row>
    <row r="948" spans="9:9" x14ac:dyDescent="0.25">
      <c r="I948" s="62"/>
    </row>
    <row r="949" spans="9:9" x14ac:dyDescent="0.25">
      <c r="I949" s="62"/>
    </row>
    <row r="950" spans="9:9" x14ac:dyDescent="0.25">
      <c r="I950" s="62"/>
    </row>
    <row r="951" spans="9:9" x14ac:dyDescent="0.25">
      <c r="I951" s="62"/>
    </row>
    <row r="952" spans="9:9" x14ac:dyDescent="0.25">
      <c r="I952" s="62"/>
    </row>
    <row r="953" spans="9:9" x14ac:dyDescent="0.25">
      <c r="I953" s="62"/>
    </row>
    <row r="954" spans="9:9" x14ac:dyDescent="0.25">
      <c r="I954" s="62"/>
    </row>
    <row r="955" spans="9:9" x14ac:dyDescent="0.25">
      <c r="I955" s="62"/>
    </row>
    <row r="956" spans="9:9" x14ac:dyDescent="0.25">
      <c r="I956" s="62"/>
    </row>
    <row r="957" spans="9:9" x14ac:dyDescent="0.25">
      <c r="I957" s="62"/>
    </row>
    <row r="958" spans="9:9" x14ac:dyDescent="0.25">
      <c r="I958" s="62"/>
    </row>
    <row r="959" spans="9:9" x14ac:dyDescent="0.25">
      <c r="I959" s="62"/>
    </row>
    <row r="960" spans="9:9" x14ac:dyDescent="0.25">
      <c r="I960" s="62"/>
    </row>
    <row r="961" spans="9:9" x14ac:dyDescent="0.25">
      <c r="I961" s="62"/>
    </row>
    <row r="962" spans="9:9" x14ac:dyDescent="0.25">
      <c r="I962" s="62"/>
    </row>
    <row r="963" spans="9:9" x14ac:dyDescent="0.25">
      <c r="I963" s="62"/>
    </row>
    <row r="964" spans="9:9" x14ac:dyDescent="0.25">
      <c r="I964" s="62"/>
    </row>
    <row r="965" spans="9:9" x14ac:dyDescent="0.25">
      <c r="I965" s="62"/>
    </row>
    <row r="966" spans="9:9" x14ac:dyDescent="0.25">
      <c r="I966" s="62"/>
    </row>
    <row r="967" spans="9:9" x14ac:dyDescent="0.25">
      <c r="I967" s="62"/>
    </row>
    <row r="968" spans="9:9" x14ac:dyDescent="0.25">
      <c r="I968" s="62"/>
    </row>
    <row r="969" spans="9:9" x14ac:dyDescent="0.25">
      <c r="I969" s="62"/>
    </row>
    <row r="970" spans="9:9" x14ac:dyDescent="0.25">
      <c r="I970" s="62"/>
    </row>
    <row r="971" spans="9:9" x14ac:dyDescent="0.25">
      <c r="I971" s="62"/>
    </row>
    <row r="972" spans="9:9" x14ac:dyDescent="0.25">
      <c r="I972" s="62"/>
    </row>
    <row r="973" spans="9:9" x14ac:dyDescent="0.25">
      <c r="I973" s="62"/>
    </row>
    <row r="974" spans="9:9" x14ac:dyDescent="0.25">
      <c r="I974" s="62"/>
    </row>
    <row r="975" spans="9:9" x14ac:dyDescent="0.25">
      <c r="I975" s="62"/>
    </row>
    <row r="976" spans="9:9" x14ac:dyDescent="0.25">
      <c r="I976" s="62"/>
    </row>
    <row r="977" spans="9:9" x14ac:dyDescent="0.25">
      <c r="I977" s="62"/>
    </row>
    <row r="978" spans="9:9" x14ac:dyDescent="0.25">
      <c r="I978" s="62"/>
    </row>
    <row r="979" spans="9:9" x14ac:dyDescent="0.25">
      <c r="I979" s="62"/>
    </row>
    <row r="980" spans="9:9" x14ac:dyDescent="0.25">
      <c r="I980" s="62"/>
    </row>
    <row r="981" spans="9:9" x14ac:dyDescent="0.25">
      <c r="I981" s="62"/>
    </row>
    <row r="982" spans="9:9" x14ac:dyDescent="0.25">
      <c r="I982" s="62"/>
    </row>
    <row r="983" spans="9:9" x14ac:dyDescent="0.25">
      <c r="I983" s="62"/>
    </row>
    <row r="984" spans="9:9" x14ac:dyDescent="0.25">
      <c r="I984" s="62"/>
    </row>
    <row r="985" spans="9:9" x14ac:dyDescent="0.25">
      <c r="I985" s="62"/>
    </row>
    <row r="986" spans="9:9" x14ac:dyDescent="0.25">
      <c r="I986" s="62"/>
    </row>
    <row r="987" spans="9:9" x14ac:dyDescent="0.25">
      <c r="I987" s="62"/>
    </row>
    <row r="988" spans="9:9" x14ac:dyDescent="0.25">
      <c r="I988" s="62"/>
    </row>
    <row r="989" spans="9:9" x14ac:dyDescent="0.25">
      <c r="I989" s="62"/>
    </row>
    <row r="990" spans="9:9" x14ac:dyDescent="0.25">
      <c r="I990" s="62"/>
    </row>
    <row r="991" spans="9:9" x14ac:dyDescent="0.25">
      <c r="I991" s="62"/>
    </row>
    <row r="992" spans="9:9" x14ac:dyDescent="0.25">
      <c r="I992" s="62"/>
    </row>
    <row r="993" spans="9:9" x14ac:dyDescent="0.25">
      <c r="I993" s="62"/>
    </row>
    <row r="994" spans="9:9" x14ac:dyDescent="0.25">
      <c r="I994" s="62"/>
    </row>
    <row r="995" spans="9:9" x14ac:dyDescent="0.25">
      <c r="I995" s="62"/>
    </row>
    <row r="996" spans="9:9" x14ac:dyDescent="0.25">
      <c r="I996" s="62"/>
    </row>
    <row r="997" spans="9:9" x14ac:dyDescent="0.25">
      <c r="I997" s="62"/>
    </row>
    <row r="998" spans="9:9" x14ac:dyDescent="0.25">
      <c r="I998" s="62"/>
    </row>
    <row r="999" spans="9:9" x14ac:dyDescent="0.25">
      <c r="I999" s="62"/>
    </row>
    <row r="1000" spans="9:9" x14ac:dyDescent="0.25">
      <c r="I1000" s="62"/>
    </row>
    <row r="1001" spans="9:9" x14ac:dyDescent="0.25">
      <c r="I1001" s="62"/>
    </row>
    <row r="1002" spans="9:9" x14ac:dyDescent="0.25">
      <c r="I1002" s="62"/>
    </row>
    <row r="1003" spans="9:9" x14ac:dyDescent="0.25">
      <c r="I1003" s="62"/>
    </row>
    <row r="1004" spans="9:9" x14ac:dyDescent="0.25">
      <c r="I1004" s="62"/>
    </row>
    <row r="1005" spans="9:9" x14ac:dyDescent="0.25">
      <c r="I1005" s="62"/>
    </row>
    <row r="1006" spans="9:9" x14ac:dyDescent="0.25">
      <c r="I1006" s="62"/>
    </row>
    <row r="1007" spans="9:9" x14ac:dyDescent="0.25">
      <c r="I1007" s="62"/>
    </row>
    <row r="1008" spans="9:9" x14ac:dyDescent="0.25">
      <c r="I1008" s="62"/>
    </row>
    <row r="1009" spans="9:9" x14ac:dyDescent="0.25">
      <c r="I1009" s="62"/>
    </row>
    <row r="1010" spans="9:9" x14ac:dyDescent="0.25">
      <c r="I1010" s="62"/>
    </row>
    <row r="1011" spans="9:9" x14ac:dyDescent="0.25">
      <c r="I1011" s="62"/>
    </row>
    <row r="1012" spans="9:9" x14ac:dyDescent="0.25">
      <c r="I1012" s="62"/>
    </row>
    <row r="1013" spans="9:9" x14ac:dyDescent="0.25">
      <c r="I1013" s="62"/>
    </row>
    <row r="1014" spans="9:9" x14ac:dyDescent="0.25">
      <c r="I1014" s="62"/>
    </row>
    <row r="1015" spans="9:9" x14ac:dyDescent="0.25">
      <c r="I1015" s="62"/>
    </row>
    <row r="1016" spans="9:9" x14ac:dyDescent="0.25">
      <c r="I1016" s="62"/>
    </row>
    <row r="1017" spans="9:9" x14ac:dyDescent="0.25">
      <c r="I1017" s="62"/>
    </row>
    <row r="1018" spans="9:9" x14ac:dyDescent="0.25">
      <c r="I1018" s="62"/>
    </row>
    <row r="1019" spans="9:9" x14ac:dyDescent="0.25">
      <c r="I1019" s="62"/>
    </row>
    <row r="1020" spans="9:9" x14ac:dyDescent="0.25">
      <c r="I1020" s="62"/>
    </row>
    <row r="1021" spans="9:9" x14ac:dyDescent="0.25">
      <c r="I1021" s="62"/>
    </row>
    <row r="1022" spans="9:9" x14ac:dyDescent="0.25">
      <c r="I1022" s="62"/>
    </row>
    <row r="1023" spans="9:9" x14ac:dyDescent="0.25">
      <c r="I1023" s="62"/>
    </row>
    <row r="1024" spans="9:9" x14ac:dyDescent="0.25">
      <c r="I1024" s="62"/>
    </row>
    <row r="1025" spans="9:9" x14ac:dyDescent="0.25">
      <c r="I1025" s="62"/>
    </row>
    <row r="1026" spans="9:9" x14ac:dyDescent="0.25">
      <c r="I1026" s="62"/>
    </row>
    <row r="1027" spans="9:9" x14ac:dyDescent="0.25">
      <c r="I1027" s="62"/>
    </row>
    <row r="1028" spans="9:9" x14ac:dyDescent="0.25">
      <c r="I1028" s="62"/>
    </row>
    <row r="1029" spans="9:9" x14ac:dyDescent="0.25">
      <c r="I1029" s="62"/>
    </row>
    <row r="1030" spans="9:9" x14ac:dyDescent="0.25">
      <c r="I1030" s="62"/>
    </row>
    <row r="1031" spans="9:9" x14ac:dyDescent="0.25">
      <c r="I1031" s="62"/>
    </row>
    <row r="1032" spans="9:9" x14ac:dyDescent="0.25">
      <c r="I1032" s="62"/>
    </row>
    <row r="1033" spans="9:9" x14ac:dyDescent="0.25">
      <c r="I1033" s="62"/>
    </row>
    <row r="1034" spans="9:9" x14ac:dyDescent="0.25">
      <c r="I1034" s="62"/>
    </row>
    <row r="1035" spans="9:9" x14ac:dyDescent="0.25">
      <c r="I1035" s="62"/>
    </row>
    <row r="1036" spans="9:9" x14ac:dyDescent="0.25">
      <c r="I1036" s="62"/>
    </row>
    <row r="1037" spans="9:9" x14ac:dyDescent="0.25">
      <c r="I1037" s="62"/>
    </row>
    <row r="1038" spans="9:9" x14ac:dyDescent="0.25">
      <c r="I1038" s="62"/>
    </row>
    <row r="1039" spans="9:9" x14ac:dyDescent="0.25">
      <c r="I1039" s="62"/>
    </row>
    <row r="1040" spans="9:9" x14ac:dyDescent="0.25">
      <c r="I1040" s="62"/>
    </row>
    <row r="1041" spans="9:9" x14ac:dyDescent="0.25">
      <c r="I1041" s="62"/>
    </row>
    <row r="1042" spans="9:9" x14ac:dyDescent="0.25">
      <c r="I1042" s="62"/>
    </row>
    <row r="1043" spans="9:9" x14ac:dyDescent="0.25">
      <c r="I1043" s="62"/>
    </row>
    <row r="1044" spans="9:9" x14ac:dyDescent="0.25">
      <c r="I1044" s="62"/>
    </row>
    <row r="1045" spans="9:9" x14ac:dyDescent="0.25">
      <c r="I1045" s="62"/>
    </row>
    <row r="1046" spans="9:9" x14ac:dyDescent="0.25">
      <c r="I1046" s="62"/>
    </row>
    <row r="1047" spans="9:9" x14ac:dyDescent="0.25">
      <c r="I1047" s="62"/>
    </row>
    <row r="1048" spans="9:9" x14ac:dyDescent="0.25">
      <c r="I1048" s="62"/>
    </row>
    <row r="1049" spans="9:9" x14ac:dyDescent="0.25">
      <c r="I1049" s="62"/>
    </row>
    <row r="1050" spans="9:9" x14ac:dyDescent="0.25">
      <c r="I1050" s="62"/>
    </row>
    <row r="1051" spans="9:9" x14ac:dyDescent="0.25">
      <c r="I1051" s="62"/>
    </row>
    <row r="1052" spans="9:9" x14ac:dyDescent="0.25">
      <c r="I1052" s="62"/>
    </row>
    <row r="1053" spans="9:9" x14ac:dyDescent="0.25">
      <c r="I1053" s="62"/>
    </row>
    <row r="1054" spans="9:9" x14ac:dyDescent="0.25">
      <c r="I1054" s="62"/>
    </row>
    <row r="1055" spans="9:9" x14ac:dyDescent="0.25">
      <c r="I1055" s="62"/>
    </row>
    <row r="1056" spans="9:9" x14ac:dyDescent="0.25">
      <c r="I1056" s="62"/>
    </row>
    <row r="1057" spans="9:9" x14ac:dyDescent="0.25">
      <c r="I1057" s="62"/>
    </row>
    <row r="1058" spans="9:9" x14ac:dyDescent="0.25">
      <c r="I1058" s="62"/>
    </row>
    <row r="1059" spans="9:9" x14ac:dyDescent="0.25">
      <c r="I1059" s="62"/>
    </row>
    <row r="1060" spans="9:9" x14ac:dyDescent="0.25">
      <c r="I1060" s="62"/>
    </row>
    <row r="1061" spans="9:9" x14ac:dyDescent="0.25">
      <c r="I1061" s="62"/>
    </row>
    <row r="1062" spans="9:9" x14ac:dyDescent="0.25">
      <c r="I1062" s="62"/>
    </row>
    <row r="1063" spans="9:9" x14ac:dyDescent="0.25">
      <c r="I1063" s="62"/>
    </row>
    <row r="1064" spans="9:9" x14ac:dyDescent="0.25">
      <c r="I1064" s="62"/>
    </row>
    <row r="1065" spans="9:9" x14ac:dyDescent="0.25">
      <c r="I1065" s="62"/>
    </row>
    <row r="1066" spans="9:9" x14ac:dyDescent="0.25">
      <c r="I1066" s="62"/>
    </row>
    <row r="1067" spans="9:9" x14ac:dyDescent="0.25">
      <c r="I1067" s="62"/>
    </row>
    <row r="1068" spans="9:9" x14ac:dyDescent="0.25">
      <c r="I1068" s="62"/>
    </row>
    <row r="1069" spans="9:9" x14ac:dyDescent="0.25">
      <c r="I1069" s="62"/>
    </row>
    <row r="1070" spans="9:9" x14ac:dyDescent="0.25">
      <c r="I1070" s="62"/>
    </row>
    <row r="1071" spans="9:9" x14ac:dyDescent="0.25">
      <c r="I1071" s="62"/>
    </row>
    <row r="1072" spans="9:9" x14ac:dyDescent="0.25">
      <c r="I1072" s="62"/>
    </row>
    <row r="1073" spans="9:9" x14ac:dyDescent="0.25">
      <c r="I1073" s="62"/>
    </row>
    <row r="1074" spans="9:9" x14ac:dyDescent="0.25">
      <c r="I1074" s="62"/>
    </row>
    <row r="1075" spans="9:9" x14ac:dyDescent="0.25">
      <c r="I1075" s="62"/>
    </row>
    <row r="1076" spans="9:9" x14ac:dyDescent="0.25">
      <c r="I1076" s="62"/>
    </row>
    <row r="1077" spans="9:9" x14ac:dyDescent="0.25">
      <c r="I1077" s="62"/>
    </row>
    <row r="1078" spans="9:9" x14ac:dyDescent="0.25">
      <c r="I1078" s="62"/>
    </row>
    <row r="1079" spans="9:9" x14ac:dyDescent="0.25">
      <c r="I1079" s="62"/>
    </row>
    <row r="1080" spans="9:9" x14ac:dyDescent="0.25">
      <c r="I1080" s="62"/>
    </row>
    <row r="1081" spans="9:9" x14ac:dyDescent="0.25">
      <c r="I1081" s="62"/>
    </row>
    <row r="1082" spans="9:9" x14ac:dyDescent="0.25">
      <c r="I1082" s="62"/>
    </row>
    <row r="1083" spans="9:9" x14ac:dyDescent="0.25">
      <c r="I1083" s="62"/>
    </row>
    <row r="1084" spans="9:9" x14ac:dyDescent="0.25">
      <c r="I1084" s="62"/>
    </row>
    <row r="1085" spans="9:9" x14ac:dyDescent="0.25">
      <c r="I1085" s="62"/>
    </row>
    <row r="1086" spans="9:9" x14ac:dyDescent="0.25">
      <c r="I1086" s="62"/>
    </row>
    <row r="1087" spans="9:9" x14ac:dyDescent="0.25">
      <c r="I1087" s="62"/>
    </row>
    <row r="1088" spans="9:9" x14ac:dyDescent="0.25">
      <c r="I1088" s="62"/>
    </row>
    <row r="1089" spans="9:9" x14ac:dyDescent="0.25">
      <c r="I1089" s="62"/>
    </row>
    <row r="1090" spans="9:9" x14ac:dyDescent="0.25">
      <c r="I1090" s="62"/>
    </row>
    <row r="1091" spans="9:9" x14ac:dyDescent="0.25">
      <c r="I1091" s="62"/>
    </row>
    <row r="1092" spans="9:9" x14ac:dyDescent="0.25">
      <c r="I1092" s="62"/>
    </row>
    <row r="1093" spans="9:9" x14ac:dyDescent="0.25">
      <c r="I1093" s="62"/>
    </row>
    <row r="1094" spans="9:9" x14ac:dyDescent="0.25">
      <c r="I1094" s="62"/>
    </row>
    <row r="1095" spans="9:9" x14ac:dyDescent="0.25">
      <c r="I1095" s="62"/>
    </row>
    <row r="1096" spans="9:9" x14ac:dyDescent="0.25">
      <c r="I1096" s="62"/>
    </row>
    <row r="1097" spans="9:9" x14ac:dyDescent="0.25">
      <c r="I1097" s="62"/>
    </row>
    <row r="1098" spans="9:9" x14ac:dyDescent="0.25">
      <c r="I1098" s="62"/>
    </row>
    <row r="1099" spans="9:9" x14ac:dyDescent="0.25">
      <c r="I1099" s="62"/>
    </row>
    <row r="1100" spans="9:9" x14ac:dyDescent="0.25">
      <c r="I1100" s="62"/>
    </row>
    <row r="1101" spans="9:9" x14ac:dyDescent="0.25">
      <c r="I1101" s="62"/>
    </row>
    <row r="1102" spans="9:9" x14ac:dyDescent="0.25">
      <c r="I1102" s="62"/>
    </row>
    <row r="1103" spans="9:9" x14ac:dyDescent="0.25">
      <c r="I1103" s="62"/>
    </row>
    <row r="1104" spans="9:9" x14ac:dyDescent="0.25">
      <c r="I1104" s="62"/>
    </row>
    <row r="1105" spans="9:9" x14ac:dyDescent="0.25">
      <c r="I1105" s="62"/>
    </row>
    <row r="1106" spans="9:9" x14ac:dyDescent="0.25">
      <c r="I1106" s="62"/>
    </row>
    <row r="1107" spans="9:9" x14ac:dyDescent="0.25">
      <c r="I1107" s="62"/>
    </row>
    <row r="1108" spans="9:9" x14ac:dyDescent="0.25">
      <c r="I1108" s="62"/>
    </row>
    <row r="1109" spans="9:9" x14ac:dyDescent="0.25">
      <c r="I1109" s="62"/>
    </row>
    <row r="1110" spans="9:9" x14ac:dyDescent="0.25">
      <c r="I1110" s="62"/>
    </row>
    <row r="1111" spans="9:9" x14ac:dyDescent="0.25">
      <c r="I1111" s="62"/>
    </row>
    <row r="1112" spans="9:9" x14ac:dyDescent="0.25">
      <c r="I1112" s="62"/>
    </row>
    <row r="1113" spans="9:9" x14ac:dyDescent="0.25">
      <c r="I1113" s="62"/>
    </row>
    <row r="1114" spans="9:9" x14ac:dyDescent="0.25">
      <c r="I1114" s="62"/>
    </row>
    <row r="1115" spans="9:9" x14ac:dyDescent="0.25">
      <c r="I1115" s="62"/>
    </row>
    <row r="1116" spans="9:9" x14ac:dyDescent="0.25">
      <c r="I1116" s="62"/>
    </row>
    <row r="1117" spans="9:9" x14ac:dyDescent="0.25">
      <c r="I1117" s="62"/>
    </row>
    <row r="1118" spans="9:9" x14ac:dyDescent="0.25">
      <c r="I1118" s="62"/>
    </row>
    <row r="1119" spans="9:9" x14ac:dyDescent="0.25">
      <c r="I1119" s="62"/>
    </row>
    <row r="1120" spans="9:9" x14ac:dyDescent="0.25">
      <c r="I1120" s="62"/>
    </row>
    <row r="1121" spans="9:9" x14ac:dyDescent="0.25">
      <c r="I1121" s="62"/>
    </row>
    <row r="1122" spans="9:9" x14ac:dyDescent="0.25">
      <c r="I1122" s="62"/>
    </row>
    <row r="1123" spans="9:9" x14ac:dyDescent="0.25">
      <c r="I1123" s="62"/>
    </row>
    <row r="1124" spans="9:9" x14ac:dyDescent="0.25">
      <c r="I1124" s="62"/>
    </row>
    <row r="1125" spans="9:9" x14ac:dyDescent="0.25">
      <c r="I1125" s="62"/>
    </row>
    <row r="1126" spans="9:9" x14ac:dyDescent="0.25">
      <c r="I1126" s="62"/>
    </row>
    <row r="1127" spans="9:9" x14ac:dyDescent="0.25">
      <c r="I1127" s="62"/>
    </row>
    <row r="1128" spans="9:9" x14ac:dyDescent="0.25">
      <c r="I1128" s="62"/>
    </row>
    <row r="1129" spans="9:9" x14ac:dyDescent="0.25">
      <c r="I1129" s="62"/>
    </row>
    <row r="1130" spans="9:9" x14ac:dyDescent="0.25">
      <c r="I1130" s="62"/>
    </row>
    <row r="1131" spans="9:9" x14ac:dyDescent="0.25">
      <c r="I1131" s="62"/>
    </row>
    <row r="1132" spans="9:9" x14ac:dyDescent="0.25">
      <c r="I1132" s="62"/>
    </row>
    <row r="1133" spans="9:9" x14ac:dyDescent="0.25">
      <c r="I1133" s="62"/>
    </row>
    <row r="1134" spans="9:9" x14ac:dyDescent="0.25">
      <c r="I1134" s="62"/>
    </row>
    <row r="1135" spans="9:9" x14ac:dyDescent="0.25">
      <c r="I1135" s="62"/>
    </row>
    <row r="1136" spans="9:9" x14ac:dyDescent="0.25">
      <c r="I1136" s="62"/>
    </row>
    <row r="1137" spans="9:9" x14ac:dyDescent="0.25">
      <c r="I1137" s="62"/>
    </row>
    <row r="1138" spans="9:9" x14ac:dyDescent="0.25">
      <c r="I1138" s="62"/>
    </row>
    <row r="1139" spans="9:9" x14ac:dyDescent="0.25">
      <c r="I1139" s="62"/>
    </row>
    <row r="1140" spans="9:9" x14ac:dyDescent="0.25">
      <c r="I1140" s="62"/>
    </row>
    <row r="1141" spans="9:9" x14ac:dyDescent="0.25">
      <c r="I1141" s="62"/>
    </row>
    <row r="1142" spans="9:9" x14ac:dyDescent="0.25">
      <c r="I1142" s="62"/>
    </row>
    <row r="1143" spans="9:9" x14ac:dyDescent="0.25">
      <c r="I1143" s="62"/>
    </row>
    <row r="1144" spans="9:9" x14ac:dyDescent="0.25">
      <c r="I1144" s="62"/>
    </row>
    <row r="1145" spans="9:9" x14ac:dyDescent="0.25">
      <c r="I1145" s="62"/>
    </row>
    <row r="1146" spans="9:9" x14ac:dyDescent="0.25">
      <c r="I1146" s="62"/>
    </row>
    <row r="1147" spans="9:9" x14ac:dyDescent="0.25">
      <c r="I1147" s="62"/>
    </row>
    <row r="1148" spans="9:9" x14ac:dyDescent="0.25">
      <c r="I1148" s="62"/>
    </row>
    <row r="1149" spans="9:9" x14ac:dyDescent="0.25">
      <c r="I1149" s="62"/>
    </row>
    <row r="1150" spans="9:9" x14ac:dyDescent="0.25">
      <c r="I1150" s="62"/>
    </row>
    <row r="1151" spans="9:9" x14ac:dyDescent="0.25">
      <c r="I1151" s="62"/>
    </row>
    <row r="1152" spans="9:9" x14ac:dyDescent="0.25">
      <c r="I1152" s="62"/>
    </row>
    <row r="1153" spans="9:9" x14ac:dyDescent="0.25">
      <c r="I1153" s="62"/>
    </row>
    <row r="1154" spans="9:9" x14ac:dyDescent="0.25">
      <c r="I1154" s="62"/>
    </row>
    <row r="1155" spans="9:9" x14ac:dyDescent="0.25">
      <c r="I1155" s="62"/>
    </row>
    <row r="1156" spans="9:9" x14ac:dyDescent="0.25">
      <c r="I1156" s="62"/>
    </row>
    <row r="1157" spans="9:9" x14ac:dyDescent="0.25">
      <c r="I1157" s="62"/>
    </row>
    <row r="1158" spans="9:9" x14ac:dyDescent="0.25">
      <c r="I1158" s="62"/>
    </row>
    <row r="1159" spans="9:9" x14ac:dyDescent="0.25">
      <c r="I1159" s="62"/>
    </row>
    <row r="1160" spans="9:9" x14ac:dyDescent="0.25">
      <c r="I1160" s="62"/>
    </row>
    <row r="1161" spans="9:9" x14ac:dyDescent="0.25">
      <c r="I1161" s="62"/>
    </row>
    <row r="1162" spans="9:9" x14ac:dyDescent="0.25">
      <c r="I1162" s="62"/>
    </row>
    <row r="1163" spans="9:9" x14ac:dyDescent="0.25">
      <c r="I1163" s="62"/>
    </row>
    <row r="1164" spans="9:9" x14ac:dyDescent="0.25">
      <c r="I1164" s="62"/>
    </row>
    <row r="1165" spans="9:9" x14ac:dyDescent="0.25">
      <c r="I1165" s="62"/>
    </row>
    <row r="1166" spans="9:9" x14ac:dyDescent="0.25">
      <c r="I1166" s="62"/>
    </row>
    <row r="1167" spans="9:9" x14ac:dyDescent="0.25">
      <c r="I1167" s="62"/>
    </row>
    <row r="1168" spans="9:9" x14ac:dyDescent="0.25">
      <c r="I1168" s="62"/>
    </row>
    <row r="1169" spans="9:9" x14ac:dyDescent="0.25">
      <c r="I1169" s="62"/>
    </row>
    <row r="1170" spans="9:9" x14ac:dyDescent="0.25">
      <c r="I1170" s="62"/>
    </row>
    <row r="1171" spans="9:9" x14ac:dyDescent="0.25">
      <c r="I1171" s="62"/>
    </row>
    <row r="1172" spans="9:9" x14ac:dyDescent="0.25">
      <c r="I1172" s="62"/>
    </row>
    <row r="1173" spans="9:9" x14ac:dyDescent="0.25">
      <c r="I1173" s="62"/>
    </row>
    <row r="1174" spans="9:9" x14ac:dyDescent="0.25">
      <c r="I1174" s="62"/>
    </row>
    <row r="1175" spans="9:9" x14ac:dyDescent="0.25">
      <c r="I1175" s="62"/>
    </row>
    <row r="1176" spans="9:9" x14ac:dyDescent="0.25">
      <c r="I1176" s="62"/>
    </row>
    <row r="1177" spans="9:9" x14ac:dyDescent="0.25">
      <c r="I1177" s="62"/>
    </row>
    <row r="1178" spans="9:9" x14ac:dyDescent="0.25">
      <c r="I1178" s="62"/>
    </row>
    <row r="1179" spans="9:9" x14ac:dyDescent="0.25">
      <c r="I1179" s="62"/>
    </row>
    <row r="1180" spans="9:9" x14ac:dyDescent="0.25">
      <c r="I1180" s="62"/>
    </row>
    <row r="1181" spans="9:9" x14ac:dyDescent="0.25">
      <c r="I1181" s="62"/>
    </row>
    <row r="1182" spans="9:9" x14ac:dyDescent="0.25">
      <c r="I1182" s="62"/>
    </row>
    <row r="1183" spans="9:9" x14ac:dyDescent="0.25">
      <c r="I1183" s="62"/>
    </row>
    <row r="1184" spans="9:9" x14ac:dyDescent="0.25">
      <c r="I1184" s="62"/>
    </row>
    <row r="1185" spans="9:9" x14ac:dyDescent="0.25">
      <c r="I1185" s="62"/>
    </row>
    <row r="1186" spans="9:9" x14ac:dyDescent="0.25">
      <c r="I1186" s="62"/>
    </row>
    <row r="1187" spans="9:9" x14ac:dyDescent="0.25">
      <c r="I1187" s="62"/>
    </row>
    <row r="1188" spans="9:9" x14ac:dyDescent="0.25">
      <c r="I1188" s="62"/>
    </row>
    <row r="1189" spans="9:9" x14ac:dyDescent="0.25">
      <c r="I1189" s="62"/>
    </row>
    <row r="1190" spans="9:9" x14ac:dyDescent="0.25">
      <c r="I1190" s="62"/>
    </row>
    <row r="1191" spans="9:9" x14ac:dyDescent="0.25">
      <c r="I1191" s="62"/>
    </row>
    <row r="1192" spans="9:9" x14ac:dyDescent="0.25">
      <c r="I1192" s="62"/>
    </row>
    <row r="1193" spans="9:9" x14ac:dyDescent="0.25">
      <c r="I1193" s="62"/>
    </row>
    <row r="1194" spans="9:9" x14ac:dyDescent="0.25">
      <c r="I1194" s="62"/>
    </row>
    <row r="1195" spans="9:9" x14ac:dyDescent="0.25">
      <c r="I1195" s="62"/>
    </row>
    <row r="1196" spans="9:9" x14ac:dyDescent="0.25">
      <c r="I1196" s="62"/>
    </row>
    <row r="1197" spans="9:9" x14ac:dyDescent="0.25">
      <c r="I1197" s="62"/>
    </row>
    <row r="1198" spans="9:9" x14ac:dyDescent="0.25">
      <c r="I1198" s="62"/>
    </row>
    <row r="1199" spans="9:9" x14ac:dyDescent="0.25">
      <c r="I1199" s="62"/>
    </row>
    <row r="1200" spans="9:9" x14ac:dyDescent="0.25">
      <c r="I1200" s="62"/>
    </row>
    <row r="1201" spans="9:9" x14ac:dyDescent="0.25">
      <c r="I1201" s="62"/>
    </row>
    <row r="1202" spans="9:9" x14ac:dyDescent="0.25">
      <c r="I1202" s="62"/>
    </row>
    <row r="1203" spans="9:9" x14ac:dyDescent="0.25">
      <c r="I1203" s="62"/>
    </row>
    <row r="1204" spans="9:9" x14ac:dyDescent="0.25">
      <c r="I1204" s="62"/>
    </row>
    <row r="1205" spans="9:9" x14ac:dyDescent="0.25">
      <c r="I1205" s="62"/>
    </row>
    <row r="1206" spans="9:9" x14ac:dyDescent="0.25">
      <c r="I1206" s="62"/>
    </row>
    <row r="1207" spans="9:9" x14ac:dyDescent="0.25">
      <c r="I1207" s="62"/>
    </row>
    <row r="1208" spans="9:9" x14ac:dyDescent="0.25">
      <c r="I1208" s="62"/>
    </row>
    <row r="1209" spans="9:9" x14ac:dyDescent="0.25">
      <c r="I1209" s="62"/>
    </row>
    <row r="1210" spans="9:9" x14ac:dyDescent="0.25">
      <c r="I1210" s="62"/>
    </row>
    <row r="1211" spans="9:9" x14ac:dyDescent="0.25">
      <c r="I1211" s="62"/>
    </row>
    <row r="1212" spans="9:9" x14ac:dyDescent="0.25">
      <c r="I1212" s="62"/>
    </row>
    <row r="1213" spans="9:9" x14ac:dyDescent="0.25">
      <c r="I1213" s="62"/>
    </row>
    <row r="1214" spans="9:9" x14ac:dyDescent="0.25">
      <c r="I1214" s="62"/>
    </row>
    <row r="1215" spans="9:9" x14ac:dyDescent="0.25">
      <c r="I1215" s="62"/>
    </row>
    <row r="1216" spans="9:9" x14ac:dyDescent="0.25">
      <c r="I1216" s="62"/>
    </row>
    <row r="1217" spans="9:9" x14ac:dyDescent="0.25">
      <c r="I1217" s="62"/>
    </row>
    <row r="1218" spans="9:9" x14ac:dyDescent="0.25">
      <c r="I1218" s="62"/>
    </row>
    <row r="1219" spans="9:9" x14ac:dyDescent="0.25">
      <c r="I1219" s="62"/>
    </row>
    <row r="1220" spans="9:9" x14ac:dyDescent="0.25">
      <c r="I1220" s="62"/>
    </row>
    <row r="1221" spans="9:9" x14ac:dyDescent="0.25">
      <c r="I1221" s="62"/>
    </row>
    <row r="1222" spans="9:9" x14ac:dyDescent="0.25">
      <c r="I1222" s="62"/>
    </row>
    <row r="1223" spans="9:9" x14ac:dyDescent="0.25">
      <c r="I1223" s="62"/>
    </row>
    <row r="1224" spans="9:9" x14ac:dyDescent="0.25">
      <c r="I1224" s="62"/>
    </row>
    <row r="1225" spans="9:9" x14ac:dyDescent="0.25">
      <c r="I1225" s="62"/>
    </row>
    <row r="1226" spans="9:9" x14ac:dyDescent="0.25">
      <c r="I1226" s="62"/>
    </row>
    <row r="1227" spans="9:9" x14ac:dyDescent="0.25">
      <c r="I1227" s="62"/>
    </row>
    <row r="1228" spans="9:9" x14ac:dyDescent="0.25">
      <c r="I1228" s="62"/>
    </row>
    <row r="1229" spans="9:9" x14ac:dyDescent="0.25">
      <c r="I1229" s="62"/>
    </row>
    <row r="1230" spans="9:9" x14ac:dyDescent="0.25">
      <c r="I1230" s="62"/>
    </row>
    <row r="1231" spans="9:9" x14ac:dyDescent="0.25">
      <c r="I1231" s="62"/>
    </row>
    <row r="1232" spans="9:9" x14ac:dyDescent="0.25">
      <c r="I1232" s="62"/>
    </row>
    <row r="1233" spans="9:9" x14ac:dyDescent="0.25">
      <c r="I1233" s="62"/>
    </row>
    <row r="1234" spans="9:9" x14ac:dyDescent="0.25">
      <c r="I1234" s="62"/>
    </row>
    <row r="1235" spans="9:9" x14ac:dyDescent="0.25">
      <c r="I1235" s="62"/>
    </row>
    <row r="1236" spans="9:9" x14ac:dyDescent="0.25">
      <c r="I1236" s="62"/>
    </row>
    <row r="1237" spans="9:9" x14ac:dyDescent="0.25">
      <c r="I1237" s="62"/>
    </row>
    <row r="1238" spans="9:9" x14ac:dyDescent="0.25">
      <c r="I1238" s="62"/>
    </row>
    <row r="1239" spans="9:9" x14ac:dyDescent="0.25">
      <c r="I1239" s="62"/>
    </row>
    <row r="1240" spans="9:9" x14ac:dyDescent="0.25">
      <c r="I1240" s="62"/>
    </row>
    <row r="1241" spans="9:9" x14ac:dyDescent="0.25">
      <c r="I1241" s="62"/>
    </row>
    <row r="1242" spans="9:9" x14ac:dyDescent="0.25">
      <c r="I1242" s="62"/>
    </row>
    <row r="1243" spans="9:9" x14ac:dyDescent="0.25">
      <c r="I1243" s="62"/>
    </row>
    <row r="1244" spans="9:9" x14ac:dyDescent="0.25">
      <c r="I1244" s="62"/>
    </row>
    <row r="1245" spans="9:9" x14ac:dyDescent="0.25">
      <c r="I1245" s="62"/>
    </row>
    <row r="1246" spans="9:9" x14ac:dyDescent="0.25">
      <c r="I1246" s="62"/>
    </row>
    <row r="1247" spans="9:9" x14ac:dyDescent="0.25">
      <c r="I1247" s="62"/>
    </row>
    <row r="1248" spans="9:9" x14ac:dyDescent="0.25">
      <c r="I1248" s="62"/>
    </row>
    <row r="1249" spans="9:9" x14ac:dyDescent="0.25">
      <c r="I1249" s="62"/>
    </row>
    <row r="1250" spans="9:9" x14ac:dyDescent="0.25">
      <c r="I1250" s="62"/>
    </row>
    <row r="1251" spans="9:9" x14ac:dyDescent="0.25">
      <c r="I1251" s="62"/>
    </row>
    <row r="1252" spans="9:9" x14ac:dyDescent="0.25">
      <c r="I1252" s="62"/>
    </row>
    <row r="1253" spans="9:9" x14ac:dyDescent="0.25">
      <c r="I1253" s="62"/>
    </row>
    <row r="1254" spans="9:9" x14ac:dyDescent="0.25">
      <c r="I1254" s="62"/>
    </row>
    <row r="1255" spans="9:9" x14ac:dyDescent="0.25">
      <c r="I1255" s="62"/>
    </row>
    <row r="1256" spans="9:9" x14ac:dyDescent="0.25">
      <c r="I1256" s="62"/>
    </row>
    <row r="1257" spans="9:9" x14ac:dyDescent="0.25">
      <c r="I1257" s="62"/>
    </row>
    <row r="1258" spans="9:9" x14ac:dyDescent="0.25">
      <c r="I1258" s="62"/>
    </row>
    <row r="1259" spans="9:9" x14ac:dyDescent="0.25">
      <c r="I1259" s="62"/>
    </row>
    <row r="1260" spans="9:9" x14ac:dyDescent="0.25">
      <c r="I1260" s="62"/>
    </row>
    <row r="1261" spans="9:9" x14ac:dyDescent="0.25">
      <c r="I1261" s="62"/>
    </row>
    <row r="1262" spans="9:9" x14ac:dyDescent="0.25">
      <c r="I1262" s="62"/>
    </row>
    <row r="1263" spans="9:9" x14ac:dyDescent="0.25">
      <c r="I1263" s="62"/>
    </row>
    <row r="1264" spans="9:9" x14ac:dyDescent="0.25">
      <c r="I1264" s="62"/>
    </row>
    <row r="1265" spans="9:9" x14ac:dyDescent="0.25">
      <c r="I1265" s="62"/>
    </row>
    <row r="1266" spans="9:9" x14ac:dyDescent="0.25">
      <c r="I1266" s="62"/>
    </row>
    <row r="1267" spans="9:9" x14ac:dyDescent="0.25">
      <c r="I1267" s="62"/>
    </row>
    <row r="1268" spans="9:9" x14ac:dyDescent="0.25">
      <c r="I1268" s="62"/>
    </row>
    <row r="1269" spans="9:9" x14ac:dyDescent="0.25">
      <c r="I1269" s="62"/>
    </row>
    <row r="1270" spans="9:9" x14ac:dyDescent="0.25">
      <c r="I1270" s="62"/>
    </row>
    <row r="1271" spans="9:9" x14ac:dyDescent="0.25">
      <c r="I1271" s="62"/>
    </row>
    <row r="1272" spans="9:9" x14ac:dyDescent="0.25">
      <c r="I1272" s="62"/>
    </row>
    <row r="1273" spans="9:9" x14ac:dyDescent="0.25">
      <c r="I1273" s="62"/>
    </row>
    <row r="1274" spans="9:9" x14ac:dyDescent="0.25">
      <c r="I1274" s="62"/>
    </row>
    <row r="1275" spans="9:9" x14ac:dyDescent="0.25">
      <c r="I1275" s="62"/>
    </row>
    <row r="1276" spans="9:9" x14ac:dyDescent="0.25">
      <c r="I1276" s="62"/>
    </row>
    <row r="1277" spans="9:9" x14ac:dyDescent="0.25">
      <c r="I1277" s="62"/>
    </row>
    <row r="1278" spans="9:9" x14ac:dyDescent="0.25">
      <c r="I1278" s="62"/>
    </row>
    <row r="1279" spans="9:9" x14ac:dyDescent="0.25">
      <c r="I1279" s="62"/>
    </row>
    <row r="1280" spans="9:9" x14ac:dyDescent="0.25">
      <c r="I1280" s="62"/>
    </row>
    <row r="1281" spans="9:9" x14ac:dyDescent="0.25">
      <c r="I1281" s="62"/>
    </row>
    <row r="1282" spans="9:9" x14ac:dyDescent="0.25">
      <c r="I1282" s="62"/>
    </row>
    <row r="1283" spans="9:9" x14ac:dyDescent="0.25">
      <c r="I1283" s="62"/>
    </row>
    <row r="1284" spans="9:9" x14ac:dyDescent="0.25">
      <c r="I1284" s="62"/>
    </row>
    <row r="1285" spans="9:9" x14ac:dyDescent="0.25">
      <c r="I1285" s="62"/>
    </row>
    <row r="1286" spans="9:9" x14ac:dyDescent="0.25">
      <c r="I1286" s="62"/>
    </row>
    <row r="1287" spans="9:9" x14ac:dyDescent="0.25">
      <c r="I1287" s="62"/>
    </row>
    <row r="1288" spans="9:9" x14ac:dyDescent="0.25">
      <c r="I1288" s="62"/>
    </row>
    <row r="1289" spans="9:9" x14ac:dyDescent="0.25">
      <c r="I1289" s="62"/>
    </row>
    <row r="1290" spans="9:9" x14ac:dyDescent="0.25">
      <c r="I1290" s="62"/>
    </row>
    <row r="1291" spans="9:9" x14ac:dyDescent="0.25">
      <c r="I1291" s="62"/>
    </row>
    <row r="1292" spans="9:9" x14ac:dyDescent="0.25">
      <c r="I1292" s="62"/>
    </row>
    <row r="1293" spans="9:9" x14ac:dyDescent="0.25">
      <c r="I1293" s="62"/>
    </row>
    <row r="1294" spans="9:9" x14ac:dyDescent="0.25">
      <c r="I1294" s="62"/>
    </row>
    <row r="1295" spans="9:9" x14ac:dyDescent="0.25">
      <c r="I1295" s="62"/>
    </row>
    <row r="1296" spans="9:9" x14ac:dyDescent="0.25">
      <c r="I1296" s="62"/>
    </row>
    <row r="1297" spans="9:9" x14ac:dyDescent="0.25">
      <c r="I1297" s="62"/>
    </row>
    <row r="1298" spans="9:9" x14ac:dyDescent="0.25">
      <c r="I1298" s="62"/>
    </row>
    <row r="1299" spans="9:9" x14ac:dyDescent="0.25">
      <c r="I1299" s="62"/>
    </row>
    <row r="1300" spans="9:9" x14ac:dyDescent="0.25">
      <c r="I1300" s="62"/>
    </row>
    <row r="1301" spans="9:9" x14ac:dyDescent="0.25">
      <c r="I1301" s="62"/>
    </row>
    <row r="1302" spans="9:9" x14ac:dyDescent="0.25">
      <c r="I1302" s="62"/>
    </row>
    <row r="1303" spans="9:9" x14ac:dyDescent="0.25">
      <c r="I1303" s="62"/>
    </row>
    <row r="1304" spans="9:9" x14ac:dyDescent="0.25">
      <c r="I1304" s="62"/>
    </row>
    <row r="1305" spans="9:9" x14ac:dyDescent="0.25">
      <c r="I1305" s="62"/>
    </row>
    <row r="1306" spans="9:9" x14ac:dyDescent="0.25">
      <c r="I1306" s="62"/>
    </row>
    <row r="1307" spans="9:9" x14ac:dyDescent="0.25">
      <c r="I1307" s="62"/>
    </row>
    <row r="1308" spans="9:9" x14ac:dyDescent="0.25">
      <c r="I1308" s="62"/>
    </row>
    <row r="1309" spans="9:9" x14ac:dyDescent="0.25">
      <c r="I1309" s="62"/>
    </row>
    <row r="1310" spans="9:9" x14ac:dyDescent="0.25">
      <c r="I1310" s="62"/>
    </row>
    <row r="1311" spans="9:9" x14ac:dyDescent="0.25">
      <c r="I1311" s="62"/>
    </row>
    <row r="1312" spans="9:9" x14ac:dyDescent="0.25">
      <c r="I1312" s="62"/>
    </row>
    <row r="1313" spans="9:9" x14ac:dyDescent="0.25">
      <c r="I1313" s="62"/>
    </row>
    <row r="1314" spans="9:9" x14ac:dyDescent="0.25">
      <c r="I1314" s="62"/>
    </row>
    <row r="1315" spans="9:9" x14ac:dyDescent="0.25">
      <c r="I1315" s="62"/>
    </row>
    <row r="1316" spans="9:9" x14ac:dyDescent="0.25">
      <c r="I1316" s="62"/>
    </row>
    <row r="1317" spans="9:9" x14ac:dyDescent="0.25">
      <c r="I1317" s="62"/>
    </row>
    <row r="1318" spans="9:9" x14ac:dyDescent="0.25">
      <c r="I1318" s="62"/>
    </row>
    <row r="1319" spans="9:9" x14ac:dyDescent="0.25">
      <c r="I1319" s="62"/>
    </row>
    <row r="1320" spans="9:9" x14ac:dyDescent="0.25">
      <c r="I1320" s="62"/>
    </row>
    <row r="1321" spans="9:9" x14ac:dyDescent="0.25">
      <c r="I1321" s="62"/>
    </row>
    <row r="1322" spans="9:9" x14ac:dyDescent="0.25">
      <c r="I1322" s="62"/>
    </row>
    <row r="1323" spans="9:9" x14ac:dyDescent="0.25">
      <c r="I1323" s="62"/>
    </row>
    <row r="1324" spans="9:9" x14ac:dyDescent="0.25">
      <c r="I1324" s="62"/>
    </row>
    <row r="1325" spans="9:9" x14ac:dyDescent="0.25">
      <c r="I1325" s="62"/>
    </row>
    <row r="1326" spans="9:9" x14ac:dyDescent="0.25">
      <c r="I1326" s="62"/>
    </row>
    <row r="1327" spans="9:9" x14ac:dyDescent="0.25">
      <c r="I1327" s="62"/>
    </row>
    <row r="1328" spans="9:9" x14ac:dyDescent="0.25">
      <c r="I1328" s="62"/>
    </row>
    <row r="1329" spans="9:9" x14ac:dyDescent="0.25">
      <c r="I1329" s="62"/>
    </row>
    <row r="1330" spans="9:9" x14ac:dyDescent="0.25">
      <c r="I1330" s="62"/>
    </row>
    <row r="1331" spans="9:9" x14ac:dyDescent="0.25">
      <c r="I1331" s="62"/>
    </row>
    <row r="1332" spans="9:9" x14ac:dyDescent="0.25">
      <c r="I1332" s="62"/>
    </row>
    <row r="1333" spans="9:9" x14ac:dyDescent="0.25">
      <c r="I1333" s="62"/>
    </row>
    <row r="1334" spans="9:9" x14ac:dyDescent="0.25">
      <c r="I1334" s="62"/>
    </row>
    <row r="1335" spans="9:9" x14ac:dyDescent="0.25">
      <c r="I1335" s="62"/>
    </row>
    <row r="1336" spans="9:9" x14ac:dyDescent="0.25">
      <c r="I1336" s="62"/>
    </row>
    <row r="1337" spans="9:9" x14ac:dyDescent="0.25">
      <c r="I1337" s="62"/>
    </row>
    <row r="1338" spans="9:9" x14ac:dyDescent="0.25">
      <c r="I1338" s="62"/>
    </row>
    <row r="1339" spans="9:9" x14ac:dyDescent="0.25">
      <c r="I1339" s="62"/>
    </row>
    <row r="1340" spans="9:9" x14ac:dyDescent="0.25">
      <c r="I1340" s="62"/>
    </row>
    <row r="1341" spans="9:9" x14ac:dyDescent="0.25">
      <c r="I1341" s="62"/>
    </row>
    <row r="1342" spans="9:9" x14ac:dyDescent="0.25">
      <c r="I1342" s="62"/>
    </row>
    <row r="1343" spans="9:9" x14ac:dyDescent="0.25">
      <c r="I1343" s="62"/>
    </row>
    <row r="1344" spans="9:9" x14ac:dyDescent="0.25">
      <c r="I1344" s="62"/>
    </row>
    <row r="1345" spans="9:9" x14ac:dyDescent="0.25">
      <c r="I1345" s="62"/>
    </row>
    <row r="1346" spans="9:9" x14ac:dyDescent="0.25">
      <c r="I1346" s="62"/>
    </row>
    <row r="1347" spans="9:9" x14ac:dyDescent="0.25">
      <c r="I1347" s="62"/>
    </row>
    <row r="1348" spans="9:9" x14ac:dyDescent="0.25">
      <c r="I1348" s="62"/>
    </row>
    <row r="1349" spans="9:9" x14ac:dyDescent="0.25">
      <c r="I1349" s="62"/>
    </row>
    <row r="1350" spans="9:9" x14ac:dyDescent="0.25">
      <c r="I1350" s="62"/>
    </row>
    <row r="1351" spans="9:9" x14ac:dyDescent="0.25">
      <c r="I1351" s="62"/>
    </row>
    <row r="1352" spans="9:9" x14ac:dyDescent="0.25">
      <c r="I1352" s="62"/>
    </row>
    <row r="1353" spans="9:9" x14ac:dyDescent="0.25">
      <c r="I1353" s="62"/>
    </row>
    <row r="1354" spans="9:9" x14ac:dyDescent="0.25">
      <c r="I1354" s="62"/>
    </row>
    <row r="1355" spans="9:9" x14ac:dyDescent="0.25">
      <c r="I1355" s="62"/>
    </row>
    <row r="1356" spans="9:9" x14ac:dyDescent="0.25">
      <c r="I1356" s="62"/>
    </row>
    <row r="1357" spans="9:9" x14ac:dyDescent="0.25">
      <c r="I1357" s="62"/>
    </row>
    <row r="1358" spans="9:9" x14ac:dyDescent="0.25">
      <c r="I1358" s="62"/>
    </row>
    <row r="1359" spans="9:9" x14ac:dyDescent="0.25">
      <c r="I1359" s="62"/>
    </row>
    <row r="1360" spans="9:9" x14ac:dyDescent="0.25">
      <c r="I1360" s="62"/>
    </row>
    <row r="1361" spans="9:9" x14ac:dyDescent="0.25">
      <c r="I1361" s="62"/>
    </row>
    <row r="1362" spans="9:9" x14ac:dyDescent="0.25">
      <c r="I1362" s="62"/>
    </row>
    <row r="1363" spans="9:9" x14ac:dyDescent="0.25">
      <c r="I1363" s="62"/>
    </row>
    <row r="1364" spans="9:9" x14ac:dyDescent="0.25">
      <c r="I1364" s="62"/>
    </row>
    <row r="1365" spans="9:9" x14ac:dyDescent="0.25">
      <c r="I1365" s="62"/>
    </row>
    <row r="1366" spans="9:9" x14ac:dyDescent="0.25">
      <c r="I1366" s="62"/>
    </row>
    <row r="1367" spans="9:9" x14ac:dyDescent="0.25">
      <c r="I1367" s="62"/>
    </row>
    <row r="1368" spans="9:9" x14ac:dyDescent="0.25">
      <c r="I1368" s="62"/>
    </row>
    <row r="1369" spans="9:9" x14ac:dyDescent="0.25">
      <c r="I1369" s="62"/>
    </row>
    <row r="1370" spans="9:9" x14ac:dyDescent="0.25">
      <c r="I1370" s="62"/>
    </row>
    <row r="1371" spans="9:9" x14ac:dyDescent="0.25">
      <c r="I1371" s="62"/>
    </row>
    <row r="1372" spans="9:9" x14ac:dyDescent="0.25">
      <c r="I1372" s="62"/>
    </row>
    <row r="1373" spans="9:9" x14ac:dyDescent="0.25">
      <c r="I1373" s="62"/>
    </row>
    <row r="1374" spans="9:9" x14ac:dyDescent="0.25">
      <c r="I1374" s="62"/>
    </row>
    <row r="1375" spans="9:9" x14ac:dyDescent="0.25">
      <c r="I1375" s="62"/>
    </row>
    <row r="1376" spans="9:9" x14ac:dyDescent="0.25">
      <c r="I1376" s="62"/>
    </row>
    <row r="1377" spans="9:9" x14ac:dyDescent="0.25">
      <c r="I1377" s="62"/>
    </row>
    <row r="1378" spans="9:9" x14ac:dyDescent="0.25">
      <c r="I1378" s="62"/>
    </row>
    <row r="1379" spans="9:9" x14ac:dyDescent="0.25">
      <c r="I1379" s="62"/>
    </row>
    <row r="1380" spans="9:9" x14ac:dyDescent="0.25">
      <c r="I1380" s="62"/>
    </row>
    <row r="1381" spans="9:9" x14ac:dyDescent="0.25">
      <c r="I1381" s="62"/>
    </row>
    <row r="1382" spans="9:9" x14ac:dyDescent="0.25">
      <c r="I1382" s="62"/>
    </row>
    <row r="1383" spans="9:9" x14ac:dyDescent="0.25">
      <c r="I1383" s="62"/>
    </row>
    <row r="1384" spans="9:9" x14ac:dyDescent="0.25">
      <c r="I1384" s="62"/>
    </row>
    <row r="1385" spans="9:9" x14ac:dyDescent="0.25">
      <c r="I1385" s="62"/>
    </row>
    <row r="1386" spans="9:9" x14ac:dyDescent="0.25">
      <c r="I1386" s="62"/>
    </row>
    <row r="1387" spans="9:9" x14ac:dyDescent="0.25">
      <c r="I1387" s="62"/>
    </row>
    <row r="1388" spans="9:9" x14ac:dyDescent="0.25">
      <c r="I1388" s="62"/>
    </row>
    <row r="1389" spans="9:9" x14ac:dyDescent="0.25">
      <c r="I1389" s="62"/>
    </row>
    <row r="1390" spans="9:9" x14ac:dyDescent="0.25">
      <c r="I1390" s="62"/>
    </row>
    <row r="1391" spans="9:9" x14ac:dyDescent="0.25">
      <c r="I1391" s="62"/>
    </row>
    <row r="1392" spans="9:9" x14ac:dyDescent="0.25">
      <c r="I1392" s="62"/>
    </row>
    <row r="1393" spans="9:9" x14ac:dyDescent="0.25">
      <c r="I1393" s="62"/>
    </row>
    <row r="1394" spans="9:9" x14ac:dyDescent="0.25">
      <c r="I1394" s="62"/>
    </row>
    <row r="1395" spans="9:9" x14ac:dyDescent="0.25">
      <c r="I1395" s="62"/>
    </row>
    <row r="1396" spans="9:9" x14ac:dyDescent="0.25">
      <c r="I1396" s="62"/>
    </row>
    <row r="1397" spans="9:9" x14ac:dyDescent="0.25">
      <c r="I1397" s="62"/>
    </row>
    <row r="1398" spans="9:9" x14ac:dyDescent="0.25">
      <c r="I1398" s="62"/>
    </row>
    <row r="1399" spans="9:9" x14ac:dyDescent="0.25">
      <c r="I1399" s="62"/>
    </row>
    <row r="1400" spans="9:9" x14ac:dyDescent="0.25">
      <c r="I1400" s="62"/>
    </row>
    <row r="1401" spans="9:9" x14ac:dyDescent="0.25">
      <c r="I1401" s="62"/>
    </row>
    <row r="1402" spans="9:9" x14ac:dyDescent="0.25">
      <c r="I1402" s="62"/>
    </row>
    <row r="1403" spans="9:9" x14ac:dyDescent="0.25">
      <c r="I1403" s="62"/>
    </row>
    <row r="1404" spans="9:9" x14ac:dyDescent="0.25">
      <c r="I1404" s="62"/>
    </row>
    <row r="1405" spans="9:9" x14ac:dyDescent="0.25">
      <c r="I1405" s="62"/>
    </row>
    <row r="1406" spans="9:9" x14ac:dyDescent="0.25">
      <c r="I1406" s="62"/>
    </row>
    <row r="1407" spans="9:9" x14ac:dyDescent="0.25">
      <c r="I1407" s="62"/>
    </row>
    <row r="1408" spans="9:9" x14ac:dyDescent="0.25">
      <c r="I1408" s="62"/>
    </row>
    <row r="1409" spans="9:9" x14ac:dyDescent="0.25">
      <c r="I1409" s="62"/>
    </row>
    <row r="1410" spans="9:9" x14ac:dyDescent="0.25">
      <c r="I1410" s="62"/>
    </row>
    <row r="1411" spans="9:9" x14ac:dyDescent="0.25">
      <c r="I1411" s="62"/>
    </row>
    <row r="1412" spans="9:9" x14ac:dyDescent="0.25">
      <c r="I1412" s="62"/>
    </row>
    <row r="1413" spans="9:9" x14ac:dyDescent="0.25">
      <c r="I1413" s="62"/>
    </row>
    <row r="1414" spans="9:9" x14ac:dyDescent="0.25">
      <c r="I1414" s="62"/>
    </row>
    <row r="1415" spans="9:9" x14ac:dyDescent="0.25">
      <c r="I1415" s="62"/>
    </row>
    <row r="1416" spans="9:9" x14ac:dyDescent="0.25">
      <c r="I1416" s="62"/>
    </row>
    <row r="1417" spans="9:9" x14ac:dyDescent="0.25">
      <c r="I1417" s="62"/>
    </row>
    <row r="1418" spans="9:9" x14ac:dyDescent="0.25">
      <c r="I1418" s="62"/>
    </row>
    <row r="1419" spans="9:9" x14ac:dyDescent="0.25">
      <c r="I1419" s="62"/>
    </row>
    <row r="1420" spans="9:9" x14ac:dyDescent="0.25">
      <c r="I1420" s="62"/>
    </row>
    <row r="1421" spans="9:9" x14ac:dyDescent="0.25">
      <c r="I1421" s="62"/>
    </row>
    <row r="1422" spans="9:9" x14ac:dyDescent="0.25">
      <c r="I1422" s="62"/>
    </row>
    <row r="1423" spans="9:9" x14ac:dyDescent="0.25">
      <c r="I1423" s="62"/>
    </row>
    <row r="1424" spans="9:9" x14ac:dyDescent="0.25">
      <c r="I1424" s="62"/>
    </row>
    <row r="1425" spans="9:9" x14ac:dyDescent="0.25">
      <c r="I1425" s="62"/>
    </row>
    <row r="1426" spans="9:9" x14ac:dyDescent="0.25">
      <c r="I1426" s="62"/>
    </row>
    <row r="1427" spans="9:9" x14ac:dyDescent="0.25">
      <c r="I1427" s="62"/>
    </row>
    <row r="1428" spans="9:9" x14ac:dyDescent="0.25">
      <c r="I1428" s="62"/>
    </row>
    <row r="1429" spans="9:9" x14ac:dyDescent="0.25">
      <c r="I1429" s="62"/>
    </row>
    <row r="1430" spans="9:9" x14ac:dyDescent="0.25">
      <c r="I1430" s="62"/>
    </row>
    <row r="1431" spans="9:9" x14ac:dyDescent="0.25">
      <c r="I1431" s="62"/>
    </row>
    <row r="1432" spans="9:9" x14ac:dyDescent="0.25">
      <c r="I1432" s="62"/>
    </row>
    <row r="1433" spans="9:9" x14ac:dyDescent="0.25">
      <c r="I1433" s="62"/>
    </row>
    <row r="1434" spans="9:9" x14ac:dyDescent="0.25">
      <c r="I1434" s="62"/>
    </row>
    <row r="1435" spans="9:9" x14ac:dyDescent="0.25">
      <c r="I1435" s="62"/>
    </row>
    <row r="1436" spans="9:9" x14ac:dyDescent="0.25">
      <c r="I1436" s="62"/>
    </row>
    <row r="1437" spans="9:9" x14ac:dyDescent="0.25">
      <c r="I1437" s="62"/>
    </row>
    <row r="1438" spans="9:9" x14ac:dyDescent="0.25">
      <c r="I1438" s="62"/>
    </row>
    <row r="1439" spans="9:9" x14ac:dyDescent="0.25">
      <c r="I1439" s="62"/>
    </row>
    <row r="1440" spans="9:9" x14ac:dyDescent="0.25">
      <c r="I1440" s="62"/>
    </row>
    <row r="1441" spans="9:9" x14ac:dyDescent="0.25">
      <c r="I1441" s="62"/>
    </row>
    <row r="1442" spans="9:9" x14ac:dyDescent="0.25">
      <c r="I1442" s="62"/>
    </row>
    <row r="1443" spans="9:9" x14ac:dyDescent="0.25">
      <c r="I1443" s="62"/>
    </row>
    <row r="1444" spans="9:9" x14ac:dyDescent="0.25">
      <c r="I1444" s="62"/>
    </row>
    <row r="1445" spans="9:9" x14ac:dyDescent="0.25">
      <c r="I1445" s="62"/>
    </row>
    <row r="1446" spans="9:9" x14ac:dyDescent="0.25">
      <c r="I1446" s="62"/>
    </row>
    <row r="1447" spans="9:9" x14ac:dyDescent="0.25">
      <c r="I1447" s="62"/>
    </row>
    <row r="1448" spans="9:9" x14ac:dyDescent="0.25">
      <c r="I1448" s="62"/>
    </row>
    <row r="1449" spans="9:9" x14ac:dyDescent="0.25">
      <c r="I1449" s="62"/>
    </row>
    <row r="1450" spans="9:9" x14ac:dyDescent="0.25">
      <c r="I1450" s="62"/>
    </row>
    <row r="1451" spans="9:9" x14ac:dyDescent="0.25">
      <c r="I1451" s="62"/>
    </row>
    <row r="1452" spans="9:9" x14ac:dyDescent="0.25">
      <c r="I1452" s="62"/>
    </row>
    <row r="1453" spans="9:9" x14ac:dyDescent="0.25">
      <c r="I1453" s="62"/>
    </row>
    <row r="1454" spans="9:9" x14ac:dyDescent="0.25">
      <c r="I1454" s="62"/>
    </row>
    <row r="1455" spans="9:9" x14ac:dyDescent="0.25">
      <c r="I1455" s="62"/>
    </row>
    <row r="1456" spans="9:9" x14ac:dyDescent="0.25">
      <c r="I1456" s="62"/>
    </row>
    <row r="1457" spans="9:9" x14ac:dyDescent="0.25">
      <c r="I1457" s="62"/>
    </row>
    <row r="1458" spans="9:9" x14ac:dyDescent="0.25">
      <c r="I1458" s="62"/>
    </row>
    <row r="1459" spans="9:9" x14ac:dyDescent="0.25">
      <c r="I1459" s="62"/>
    </row>
    <row r="1460" spans="9:9" x14ac:dyDescent="0.25">
      <c r="I1460" s="62"/>
    </row>
    <row r="1461" spans="9:9" x14ac:dyDescent="0.25">
      <c r="I1461" s="62"/>
    </row>
    <row r="1462" spans="9:9" x14ac:dyDescent="0.25">
      <c r="I1462" s="62"/>
    </row>
    <row r="1463" spans="9:9" x14ac:dyDescent="0.25">
      <c r="I1463" s="62"/>
    </row>
    <row r="1464" spans="9:9" x14ac:dyDescent="0.25">
      <c r="I1464" s="62"/>
    </row>
    <row r="1465" spans="9:9" x14ac:dyDescent="0.25">
      <c r="I1465" s="62"/>
    </row>
    <row r="1466" spans="9:9" x14ac:dyDescent="0.25">
      <c r="I1466" s="62"/>
    </row>
    <row r="1467" spans="9:9" x14ac:dyDescent="0.25">
      <c r="I1467" s="62"/>
    </row>
    <row r="1468" spans="9:9" x14ac:dyDescent="0.25">
      <c r="I1468" s="62"/>
    </row>
    <row r="1469" spans="9:9" x14ac:dyDescent="0.25">
      <c r="I1469" s="62"/>
    </row>
    <row r="1470" spans="9:9" x14ac:dyDescent="0.25">
      <c r="I1470" s="62"/>
    </row>
    <row r="1471" spans="9:9" x14ac:dyDescent="0.25">
      <c r="I1471" s="62"/>
    </row>
    <row r="1472" spans="9:9" x14ac:dyDescent="0.25">
      <c r="I1472" s="62"/>
    </row>
    <row r="1473" spans="9:9" x14ac:dyDescent="0.25">
      <c r="I1473" s="62"/>
    </row>
    <row r="1474" spans="9:9" x14ac:dyDescent="0.25">
      <c r="I1474" s="62"/>
    </row>
    <row r="1475" spans="9:9" x14ac:dyDescent="0.25">
      <c r="I1475" s="62"/>
    </row>
    <row r="1476" spans="9:9" x14ac:dyDescent="0.25">
      <c r="I1476" s="62"/>
    </row>
    <row r="1477" spans="9:9" x14ac:dyDescent="0.25">
      <c r="I1477" s="62"/>
    </row>
    <row r="1478" spans="9:9" x14ac:dyDescent="0.25">
      <c r="I1478" s="62"/>
    </row>
    <row r="1479" spans="9:9" x14ac:dyDescent="0.25">
      <c r="I1479" s="62"/>
    </row>
    <row r="1480" spans="9:9" x14ac:dyDescent="0.25">
      <c r="I1480" s="62"/>
    </row>
    <row r="1481" spans="9:9" x14ac:dyDescent="0.25">
      <c r="I1481" s="62"/>
    </row>
    <row r="1482" spans="9:9" x14ac:dyDescent="0.25">
      <c r="I1482" s="62"/>
    </row>
    <row r="1483" spans="9:9" x14ac:dyDescent="0.25">
      <c r="I1483" s="62"/>
    </row>
    <row r="1484" spans="9:9" x14ac:dyDescent="0.25">
      <c r="I1484" s="62"/>
    </row>
    <row r="1485" spans="9:9" x14ac:dyDescent="0.25">
      <c r="I1485" s="62"/>
    </row>
    <row r="1486" spans="9:9" x14ac:dyDescent="0.25">
      <c r="I1486" s="62"/>
    </row>
    <row r="1487" spans="9:9" x14ac:dyDescent="0.25">
      <c r="I1487" s="62"/>
    </row>
    <row r="1488" spans="9:9" x14ac:dyDescent="0.25">
      <c r="I1488" s="62"/>
    </row>
    <row r="1489" spans="9:9" x14ac:dyDescent="0.25">
      <c r="I1489" s="62"/>
    </row>
    <row r="1490" spans="9:9" x14ac:dyDescent="0.25">
      <c r="I1490" s="62"/>
    </row>
    <row r="1491" spans="9:9" x14ac:dyDescent="0.25">
      <c r="I1491" s="62"/>
    </row>
    <row r="1492" spans="9:9" x14ac:dyDescent="0.25">
      <c r="I1492" s="62"/>
    </row>
    <row r="1493" spans="9:9" x14ac:dyDescent="0.25">
      <c r="I1493" s="62"/>
    </row>
    <row r="1494" spans="9:9" x14ac:dyDescent="0.25">
      <c r="I1494" s="62"/>
    </row>
    <row r="1495" spans="9:9" x14ac:dyDescent="0.25">
      <c r="I1495" s="62"/>
    </row>
    <row r="1496" spans="9:9" x14ac:dyDescent="0.25">
      <c r="I1496" s="62"/>
    </row>
    <row r="1497" spans="9:9" x14ac:dyDescent="0.25">
      <c r="I1497" s="62"/>
    </row>
    <row r="1498" spans="9:9" x14ac:dyDescent="0.25">
      <c r="I1498" s="62"/>
    </row>
    <row r="1499" spans="9:9" x14ac:dyDescent="0.25">
      <c r="I1499" s="62"/>
    </row>
    <row r="1500" spans="9:9" x14ac:dyDescent="0.25">
      <c r="I1500" s="62"/>
    </row>
    <row r="1501" spans="9:9" x14ac:dyDescent="0.25">
      <c r="I1501" s="62"/>
    </row>
    <row r="1502" spans="9:9" x14ac:dyDescent="0.25">
      <c r="I1502" s="62"/>
    </row>
    <row r="1503" spans="9:9" x14ac:dyDescent="0.25">
      <c r="I1503" s="62"/>
    </row>
    <row r="1504" spans="9:9" x14ac:dyDescent="0.25">
      <c r="I1504" s="62"/>
    </row>
    <row r="1505" spans="9:9" x14ac:dyDescent="0.25">
      <c r="I1505" s="62"/>
    </row>
    <row r="1506" spans="9:9" x14ac:dyDescent="0.25">
      <c r="I1506" s="62"/>
    </row>
    <row r="1507" spans="9:9" x14ac:dyDescent="0.25">
      <c r="I1507" s="62"/>
    </row>
    <row r="1508" spans="9:9" x14ac:dyDescent="0.25">
      <c r="I1508" s="62"/>
    </row>
    <row r="1509" spans="9:9" x14ac:dyDescent="0.25">
      <c r="I1509" s="62"/>
    </row>
    <row r="1510" spans="9:9" x14ac:dyDescent="0.25">
      <c r="I1510" s="62"/>
    </row>
    <row r="1511" spans="9:9" x14ac:dyDescent="0.25">
      <c r="I1511" s="62"/>
    </row>
    <row r="1512" spans="9:9" x14ac:dyDescent="0.25">
      <c r="I1512" s="62"/>
    </row>
    <row r="1513" spans="9:9" x14ac:dyDescent="0.25">
      <c r="I1513" s="62"/>
    </row>
    <row r="1514" spans="9:9" x14ac:dyDescent="0.25">
      <c r="I1514" s="62"/>
    </row>
    <row r="1515" spans="9:9" x14ac:dyDescent="0.25">
      <c r="I1515" s="62"/>
    </row>
    <row r="1516" spans="9:9" x14ac:dyDescent="0.25">
      <c r="I1516" s="62"/>
    </row>
    <row r="1517" spans="9:9" x14ac:dyDescent="0.25">
      <c r="I1517" s="62"/>
    </row>
    <row r="1518" spans="9:9" x14ac:dyDescent="0.25">
      <c r="I1518" s="62"/>
    </row>
    <row r="1519" spans="9:9" x14ac:dyDescent="0.25">
      <c r="I1519" s="62"/>
    </row>
    <row r="1520" spans="9:9" x14ac:dyDescent="0.25">
      <c r="I1520" s="62"/>
    </row>
    <row r="1521" spans="9:9" x14ac:dyDescent="0.25">
      <c r="I1521" s="62"/>
    </row>
    <row r="1522" spans="9:9" x14ac:dyDescent="0.25">
      <c r="I1522" s="62"/>
    </row>
    <row r="1523" spans="9:9" x14ac:dyDescent="0.25">
      <c r="I1523" s="62"/>
    </row>
    <row r="1524" spans="9:9" x14ac:dyDescent="0.25">
      <c r="I1524" s="62"/>
    </row>
    <row r="1525" spans="9:9" x14ac:dyDescent="0.25">
      <c r="I1525" s="62"/>
    </row>
    <row r="1526" spans="9:9" x14ac:dyDescent="0.25">
      <c r="I1526" s="62"/>
    </row>
    <row r="1527" spans="9:9" x14ac:dyDescent="0.25">
      <c r="I1527" s="62"/>
    </row>
    <row r="1528" spans="9:9" x14ac:dyDescent="0.25">
      <c r="I1528" s="62"/>
    </row>
    <row r="1529" spans="9:9" x14ac:dyDescent="0.25">
      <c r="I1529" s="62"/>
    </row>
    <row r="1530" spans="9:9" x14ac:dyDescent="0.25">
      <c r="I1530" s="62"/>
    </row>
    <row r="1531" spans="9:9" x14ac:dyDescent="0.25">
      <c r="I1531" s="62"/>
    </row>
    <row r="1532" spans="9:9" x14ac:dyDescent="0.25">
      <c r="I1532" s="62"/>
    </row>
    <row r="1533" spans="9:9" x14ac:dyDescent="0.25">
      <c r="I1533" s="62"/>
    </row>
    <row r="1534" spans="9:9" x14ac:dyDescent="0.25">
      <c r="I1534" s="62"/>
    </row>
    <row r="1535" spans="9:9" x14ac:dyDescent="0.25">
      <c r="I1535" s="62"/>
    </row>
    <row r="1536" spans="9:9" x14ac:dyDescent="0.25">
      <c r="I1536" s="62"/>
    </row>
    <row r="1537" spans="9:9" x14ac:dyDescent="0.25">
      <c r="I1537" s="62"/>
    </row>
    <row r="1538" spans="9:9" x14ac:dyDescent="0.25">
      <c r="I1538" s="62"/>
    </row>
    <row r="1539" spans="9:9" x14ac:dyDescent="0.25">
      <c r="I1539" s="62"/>
    </row>
    <row r="1540" spans="9:9" x14ac:dyDescent="0.25">
      <c r="I1540" s="62"/>
    </row>
    <row r="1541" spans="9:9" x14ac:dyDescent="0.25">
      <c r="I1541" s="62"/>
    </row>
    <row r="1542" spans="9:9" x14ac:dyDescent="0.25">
      <c r="I1542" s="62"/>
    </row>
    <row r="1543" spans="9:9" x14ac:dyDescent="0.25">
      <c r="I1543" s="62"/>
    </row>
    <row r="1544" spans="9:9" x14ac:dyDescent="0.25">
      <c r="I1544" s="62"/>
    </row>
    <row r="1545" spans="9:9" x14ac:dyDescent="0.25">
      <c r="I1545" s="62"/>
    </row>
    <row r="1546" spans="9:9" x14ac:dyDescent="0.25">
      <c r="I1546" s="62"/>
    </row>
    <row r="1547" spans="9:9" x14ac:dyDescent="0.25">
      <c r="I1547" s="62"/>
    </row>
    <row r="1548" spans="9:9" x14ac:dyDescent="0.25">
      <c r="I1548" s="62"/>
    </row>
    <row r="1549" spans="9:9" x14ac:dyDescent="0.25">
      <c r="I1549" s="62"/>
    </row>
    <row r="1550" spans="9:9" x14ac:dyDescent="0.25">
      <c r="I1550" s="62"/>
    </row>
    <row r="1551" spans="9:9" x14ac:dyDescent="0.25">
      <c r="I1551" s="62"/>
    </row>
    <row r="1552" spans="9:9" x14ac:dyDescent="0.25">
      <c r="I1552" s="62"/>
    </row>
    <row r="1553" spans="9:9" x14ac:dyDescent="0.25">
      <c r="I1553" s="62"/>
    </row>
    <row r="1554" spans="9:9" x14ac:dyDescent="0.25">
      <c r="I1554" s="62"/>
    </row>
    <row r="1555" spans="9:9" x14ac:dyDescent="0.25">
      <c r="I1555" s="62"/>
    </row>
    <row r="1556" spans="9:9" x14ac:dyDescent="0.25">
      <c r="I1556" s="62"/>
    </row>
    <row r="1557" spans="9:9" x14ac:dyDescent="0.25">
      <c r="I1557" s="62"/>
    </row>
    <row r="1558" spans="9:9" x14ac:dyDescent="0.25">
      <c r="I1558" s="62"/>
    </row>
    <row r="1559" spans="9:9" x14ac:dyDescent="0.25">
      <c r="I1559" s="62"/>
    </row>
    <row r="1560" spans="9:9" x14ac:dyDescent="0.25">
      <c r="I1560" s="62"/>
    </row>
    <row r="1561" spans="9:9" x14ac:dyDescent="0.25">
      <c r="I1561" s="62"/>
    </row>
    <row r="1562" spans="9:9" x14ac:dyDescent="0.25">
      <c r="I1562" s="62"/>
    </row>
    <row r="1563" spans="9:9" x14ac:dyDescent="0.25">
      <c r="I1563" s="62"/>
    </row>
    <row r="1564" spans="9:9" x14ac:dyDescent="0.25">
      <c r="I1564" s="62"/>
    </row>
    <row r="1565" spans="9:9" x14ac:dyDescent="0.25">
      <c r="I1565" s="62"/>
    </row>
    <row r="1566" spans="9:9" x14ac:dyDescent="0.25">
      <c r="I1566" s="62"/>
    </row>
    <row r="1567" spans="9:9" x14ac:dyDescent="0.25">
      <c r="I1567" s="62"/>
    </row>
    <row r="1568" spans="9:9" x14ac:dyDescent="0.25">
      <c r="I1568" s="62"/>
    </row>
    <row r="1569" spans="9:9" x14ac:dyDescent="0.25">
      <c r="I1569" s="62"/>
    </row>
    <row r="1570" spans="9:9" x14ac:dyDescent="0.25">
      <c r="I1570" s="62"/>
    </row>
    <row r="1571" spans="9:9" x14ac:dyDescent="0.25">
      <c r="I1571" s="62"/>
    </row>
    <row r="1572" spans="9:9" x14ac:dyDescent="0.25">
      <c r="I1572" s="62"/>
    </row>
    <row r="1573" spans="9:9" x14ac:dyDescent="0.25">
      <c r="I1573" s="62"/>
    </row>
    <row r="1574" spans="9:9" x14ac:dyDescent="0.25">
      <c r="I1574" s="62"/>
    </row>
    <row r="1575" spans="9:9" x14ac:dyDescent="0.25">
      <c r="I1575" s="62"/>
    </row>
    <row r="1576" spans="9:9" x14ac:dyDescent="0.25">
      <c r="I1576" s="62"/>
    </row>
    <row r="1577" spans="9:9" x14ac:dyDescent="0.25">
      <c r="I1577" s="62"/>
    </row>
    <row r="1578" spans="9:9" x14ac:dyDescent="0.25">
      <c r="I1578" s="62"/>
    </row>
    <row r="1579" spans="9:9" x14ac:dyDescent="0.25">
      <c r="I1579" s="62"/>
    </row>
    <row r="1580" spans="9:9" x14ac:dyDescent="0.25">
      <c r="I1580" s="62"/>
    </row>
    <row r="1581" spans="9:9" x14ac:dyDescent="0.25">
      <c r="I1581" s="62"/>
    </row>
    <row r="1582" spans="9:9" x14ac:dyDescent="0.25">
      <c r="I1582" s="62"/>
    </row>
    <row r="1583" spans="9:9" x14ac:dyDescent="0.25">
      <c r="I1583" s="62"/>
    </row>
    <row r="1584" spans="9:9" x14ac:dyDescent="0.25">
      <c r="I1584" s="62"/>
    </row>
    <row r="1585" spans="9:9" x14ac:dyDescent="0.25">
      <c r="I1585" s="62"/>
    </row>
    <row r="1586" spans="9:9" x14ac:dyDescent="0.25">
      <c r="I1586" s="62"/>
    </row>
    <row r="1587" spans="9:9" x14ac:dyDescent="0.25">
      <c r="I1587" s="62"/>
    </row>
    <row r="1588" spans="9:9" x14ac:dyDescent="0.25">
      <c r="I1588" s="62"/>
    </row>
    <row r="1589" spans="9:9" x14ac:dyDescent="0.25">
      <c r="I1589" s="62"/>
    </row>
    <row r="1590" spans="9:9" x14ac:dyDescent="0.25">
      <c r="I1590" s="62"/>
    </row>
    <row r="1591" spans="9:9" x14ac:dyDescent="0.25">
      <c r="I1591" s="62"/>
    </row>
    <row r="1592" spans="9:9" x14ac:dyDescent="0.25">
      <c r="I1592" s="62"/>
    </row>
    <row r="1593" spans="9:9" x14ac:dyDescent="0.25">
      <c r="I1593" s="62"/>
    </row>
    <row r="1594" spans="9:9" x14ac:dyDescent="0.25">
      <c r="I1594" s="62"/>
    </row>
    <row r="1595" spans="9:9" x14ac:dyDescent="0.25">
      <c r="I1595" s="62"/>
    </row>
    <row r="1596" spans="9:9" x14ac:dyDescent="0.25">
      <c r="I1596" s="62"/>
    </row>
    <row r="1597" spans="9:9" x14ac:dyDescent="0.25">
      <c r="I1597" s="62"/>
    </row>
    <row r="1598" spans="9:9" x14ac:dyDescent="0.25">
      <c r="I1598" s="62"/>
    </row>
    <row r="1599" spans="9:9" x14ac:dyDescent="0.25">
      <c r="I1599" s="62"/>
    </row>
    <row r="1600" spans="9:9" x14ac:dyDescent="0.25">
      <c r="I1600" s="62"/>
    </row>
    <row r="1601" spans="9:9" x14ac:dyDescent="0.25">
      <c r="I1601" s="62"/>
    </row>
    <row r="1602" spans="9:9" x14ac:dyDescent="0.25">
      <c r="I1602" s="62"/>
    </row>
    <row r="1603" spans="9:9" x14ac:dyDescent="0.25">
      <c r="I1603" s="62"/>
    </row>
    <row r="1604" spans="9:9" x14ac:dyDescent="0.25">
      <c r="I1604" s="62"/>
    </row>
    <row r="1605" spans="9:9" x14ac:dyDescent="0.25">
      <c r="I1605" s="62"/>
    </row>
    <row r="1606" spans="9:9" x14ac:dyDescent="0.25">
      <c r="I1606" s="62"/>
    </row>
    <row r="1607" spans="9:9" x14ac:dyDescent="0.25">
      <c r="I1607" s="62"/>
    </row>
    <row r="1608" spans="9:9" x14ac:dyDescent="0.25">
      <c r="I1608" s="62"/>
    </row>
    <row r="1609" spans="9:9" x14ac:dyDescent="0.25">
      <c r="I1609" s="62"/>
    </row>
    <row r="1610" spans="9:9" x14ac:dyDescent="0.25">
      <c r="I1610" s="62"/>
    </row>
    <row r="1611" spans="9:9" x14ac:dyDescent="0.25">
      <c r="I1611" s="62"/>
    </row>
    <row r="1612" spans="9:9" x14ac:dyDescent="0.25">
      <c r="I1612" s="62"/>
    </row>
    <row r="1613" spans="9:9" x14ac:dyDescent="0.25">
      <c r="I1613" s="62"/>
    </row>
    <row r="1614" spans="9:9" x14ac:dyDescent="0.25">
      <c r="I1614" s="62"/>
    </row>
    <row r="1615" spans="9:9" x14ac:dyDescent="0.25">
      <c r="I1615" s="62"/>
    </row>
    <row r="1616" spans="9:9" x14ac:dyDescent="0.25">
      <c r="I1616" s="62"/>
    </row>
    <row r="1617" spans="9:9" x14ac:dyDescent="0.25">
      <c r="I1617" s="62"/>
    </row>
    <row r="1618" spans="9:9" x14ac:dyDescent="0.25">
      <c r="I1618" s="62"/>
    </row>
    <row r="1619" spans="9:9" x14ac:dyDescent="0.25">
      <c r="I1619" s="62"/>
    </row>
    <row r="1620" spans="9:9" x14ac:dyDescent="0.25">
      <c r="I1620" s="62"/>
    </row>
    <row r="1621" spans="9:9" x14ac:dyDescent="0.25">
      <c r="I1621" s="62"/>
    </row>
    <row r="1622" spans="9:9" x14ac:dyDescent="0.25">
      <c r="I1622" s="62"/>
    </row>
    <row r="1623" spans="9:9" x14ac:dyDescent="0.25">
      <c r="I1623" s="62"/>
    </row>
    <row r="1624" spans="9:9" x14ac:dyDescent="0.25">
      <c r="I1624" s="62"/>
    </row>
    <row r="1625" spans="9:9" x14ac:dyDescent="0.25">
      <c r="I1625" s="62"/>
    </row>
    <row r="1626" spans="9:9" x14ac:dyDescent="0.25">
      <c r="I1626" s="62"/>
    </row>
    <row r="1627" spans="9:9" x14ac:dyDescent="0.25">
      <c r="I1627" s="62"/>
    </row>
    <row r="1628" spans="9:9" x14ac:dyDescent="0.25">
      <c r="I1628" s="62"/>
    </row>
    <row r="1629" spans="9:9" x14ac:dyDescent="0.25">
      <c r="I1629" s="62"/>
    </row>
    <row r="1630" spans="9:9" x14ac:dyDescent="0.25">
      <c r="I1630" s="62"/>
    </row>
    <row r="1631" spans="9:9" x14ac:dyDescent="0.25">
      <c r="I1631" s="62"/>
    </row>
    <row r="1632" spans="9:9" x14ac:dyDescent="0.25">
      <c r="I1632" s="62"/>
    </row>
    <row r="1633" spans="9:9" x14ac:dyDescent="0.25">
      <c r="I1633" s="62"/>
    </row>
    <row r="1634" spans="9:9" x14ac:dyDescent="0.25">
      <c r="I1634" s="62"/>
    </row>
    <row r="1635" spans="9:9" x14ac:dyDescent="0.25">
      <c r="I1635" s="62"/>
    </row>
    <row r="1636" spans="9:9" x14ac:dyDescent="0.25">
      <c r="I1636" s="62"/>
    </row>
    <row r="1637" spans="9:9" x14ac:dyDescent="0.25">
      <c r="I1637" s="62"/>
    </row>
    <row r="1638" spans="9:9" x14ac:dyDescent="0.25">
      <c r="I1638" s="62"/>
    </row>
    <row r="1639" spans="9:9" x14ac:dyDescent="0.25">
      <c r="I1639" s="62"/>
    </row>
    <row r="1640" spans="9:9" x14ac:dyDescent="0.25">
      <c r="I1640" s="62"/>
    </row>
    <row r="1641" spans="9:9" x14ac:dyDescent="0.25">
      <c r="I1641" s="62"/>
    </row>
    <row r="1642" spans="9:9" x14ac:dyDescent="0.25">
      <c r="I1642" s="62"/>
    </row>
    <row r="1643" spans="9:9" x14ac:dyDescent="0.25">
      <c r="I1643" s="62"/>
    </row>
    <row r="1644" spans="9:9" x14ac:dyDescent="0.25">
      <c r="I1644" s="62"/>
    </row>
    <row r="1645" spans="9:9" x14ac:dyDescent="0.25">
      <c r="I1645" s="62"/>
    </row>
    <row r="1646" spans="9:9" x14ac:dyDescent="0.25">
      <c r="I1646" s="62"/>
    </row>
    <row r="1647" spans="9:9" x14ac:dyDescent="0.25">
      <c r="I1647" s="62"/>
    </row>
    <row r="1648" spans="9:9" x14ac:dyDescent="0.25">
      <c r="I1648" s="62"/>
    </row>
    <row r="1649" spans="9:9" x14ac:dyDescent="0.25">
      <c r="I1649" s="62"/>
    </row>
    <row r="1650" spans="9:9" x14ac:dyDescent="0.25">
      <c r="I1650" s="62"/>
    </row>
    <row r="1651" spans="9:9" x14ac:dyDescent="0.25">
      <c r="I1651" s="62"/>
    </row>
    <row r="1652" spans="9:9" x14ac:dyDescent="0.25">
      <c r="I1652" s="62"/>
    </row>
    <row r="1653" spans="9:9" x14ac:dyDescent="0.25">
      <c r="I1653" s="62"/>
    </row>
    <row r="1654" spans="9:9" x14ac:dyDescent="0.25">
      <c r="I1654" s="62"/>
    </row>
    <row r="1655" spans="9:9" x14ac:dyDescent="0.25">
      <c r="I1655" s="62"/>
    </row>
    <row r="1656" spans="9:9" x14ac:dyDescent="0.25">
      <c r="I1656" s="62"/>
    </row>
    <row r="1657" spans="9:9" x14ac:dyDescent="0.25">
      <c r="I1657" s="62"/>
    </row>
    <row r="1658" spans="9:9" x14ac:dyDescent="0.25">
      <c r="I1658" s="62"/>
    </row>
    <row r="1659" spans="9:9" x14ac:dyDescent="0.25">
      <c r="I1659" s="62"/>
    </row>
    <row r="1660" spans="9:9" x14ac:dyDescent="0.25">
      <c r="I1660" s="62"/>
    </row>
    <row r="1661" spans="9:9" x14ac:dyDescent="0.25">
      <c r="I1661" s="62"/>
    </row>
    <row r="1662" spans="9:9" x14ac:dyDescent="0.25">
      <c r="I1662" s="62"/>
    </row>
    <row r="1663" spans="9:9" x14ac:dyDescent="0.25">
      <c r="I1663" s="62"/>
    </row>
    <row r="1664" spans="9:9" x14ac:dyDescent="0.25">
      <c r="I1664" s="62"/>
    </row>
    <row r="1665" spans="9:9" x14ac:dyDescent="0.25">
      <c r="I1665" s="62"/>
    </row>
    <row r="1666" spans="9:9" x14ac:dyDescent="0.25">
      <c r="I1666" s="62"/>
    </row>
    <row r="1667" spans="9:9" x14ac:dyDescent="0.25">
      <c r="I1667" s="62"/>
    </row>
    <row r="1668" spans="9:9" x14ac:dyDescent="0.25">
      <c r="I1668" s="62"/>
    </row>
    <row r="1669" spans="9:9" x14ac:dyDescent="0.25">
      <c r="I1669" s="62"/>
    </row>
    <row r="1670" spans="9:9" x14ac:dyDescent="0.25">
      <c r="I1670" s="62"/>
    </row>
    <row r="1671" spans="9:9" x14ac:dyDescent="0.25">
      <c r="I1671" s="62"/>
    </row>
    <row r="1672" spans="9:9" x14ac:dyDescent="0.25">
      <c r="I1672" s="62"/>
    </row>
    <row r="1673" spans="9:9" x14ac:dyDescent="0.25">
      <c r="I1673" s="62"/>
    </row>
    <row r="1674" spans="9:9" x14ac:dyDescent="0.25">
      <c r="I1674" s="62"/>
    </row>
    <row r="1675" spans="9:9" x14ac:dyDescent="0.25">
      <c r="I1675" s="62"/>
    </row>
    <row r="1676" spans="9:9" x14ac:dyDescent="0.25">
      <c r="I1676" s="62"/>
    </row>
    <row r="1677" spans="9:9" x14ac:dyDescent="0.25">
      <c r="I1677" s="62"/>
    </row>
    <row r="1678" spans="9:9" x14ac:dyDescent="0.25">
      <c r="I1678" s="62"/>
    </row>
    <row r="1679" spans="9:9" x14ac:dyDescent="0.25">
      <c r="I1679" s="62"/>
    </row>
    <row r="1680" spans="9:9" x14ac:dyDescent="0.25">
      <c r="I1680" s="62"/>
    </row>
    <row r="1681" spans="9:9" x14ac:dyDescent="0.25">
      <c r="I1681" s="62"/>
    </row>
    <row r="1682" spans="9:9" x14ac:dyDescent="0.25">
      <c r="I1682" s="62"/>
    </row>
    <row r="1683" spans="9:9" x14ac:dyDescent="0.25">
      <c r="I1683" s="62"/>
    </row>
    <row r="1684" spans="9:9" x14ac:dyDescent="0.25">
      <c r="I1684" s="62"/>
    </row>
    <row r="1685" spans="9:9" x14ac:dyDescent="0.25">
      <c r="I1685" s="62"/>
    </row>
    <row r="1686" spans="9:9" x14ac:dyDescent="0.25">
      <c r="I1686" s="62"/>
    </row>
    <row r="1687" spans="9:9" x14ac:dyDescent="0.25">
      <c r="I1687" s="62"/>
    </row>
    <row r="1688" spans="9:9" x14ac:dyDescent="0.25">
      <c r="I1688" s="62"/>
    </row>
    <row r="1689" spans="9:9" x14ac:dyDescent="0.25">
      <c r="I1689" s="62"/>
    </row>
    <row r="1690" spans="9:9" x14ac:dyDescent="0.25">
      <c r="I1690" s="62"/>
    </row>
    <row r="1691" spans="9:9" x14ac:dyDescent="0.25">
      <c r="I1691" s="62"/>
    </row>
    <row r="1692" spans="9:9" x14ac:dyDescent="0.25">
      <c r="I1692" s="62"/>
    </row>
    <row r="1693" spans="9:9" x14ac:dyDescent="0.25">
      <c r="I1693" s="62"/>
    </row>
    <row r="1694" spans="9:9" x14ac:dyDescent="0.25">
      <c r="I1694" s="62"/>
    </row>
    <row r="1695" spans="9:9" x14ac:dyDescent="0.25">
      <c r="I1695" s="62"/>
    </row>
    <row r="1696" spans="9:9" x14ac:dyDescent="0.25">
      <c r="I1696" s="62"/>
    </row>
    <row r="1697" spans="9:9" x14ac:dyDescent="0.25">
      <c r="I1697" s="62"/>
    </row>
    <row r="1698" spans="9:9" x14ac:dyDescent="0.25">
      <c r="I1698" s="62"/>
    </row>
    <row r="1699" spans="9:9" x14ac:dyDescent="0.25">
      <c r="I1699" s="62"/>
    </row>
    <row r="1700" spans="9:9" x14ac:dyDescent="0.25">
      <c r="I1700" s="62"/>
    </row>
    <row r="1701" spans="9:9" x14ac:dyDescent="0.25">
      <c r="I1701" s="62"/>
    </row>
    <row r="1702" spans="9:9" x14ac:dyDescent="0.25">
      <c r="I1702" s="62"/>
    </row>
    <row r="1703" spans="9:9" x14ac:dyDescent="0.25">
      <c r="I1703" s="62"/>
    </row>
    <row r="1704" spans="9:9" x14ac:dyDescent="0.25">
      <c r="I1704" s="62"/>
    </row>
    <row r="1705" spans="9:9" x14ac:dyDescent="0.25">
      <c r="I1705" s="62"/>
    </row>
    <row r="1706" spans="9:9" x14ac:dyDescent="0.25">
      <c r="I1706" s="62"/>
    </row>
    <row r="1707" spans="9:9" x14ac:dyDescent="0.25">
      <c r="I1707" s="62"/>
    </row>
    <row r="1708" spans="9:9" x14ac:dyDescent="0.25">
      <c r="I1708" s="62"/>
    </row>
    <row r="1709" spans="9:9" x14ac:dyDescent="0.25">
      <c r="I1709" s="62"/>
    </row>
    <row r="1710" spans="9:9" x14ac:dyDescent="0.25">
      <c r="I1710" s="62"/>
    </row>
    <row r="1711" spans="9:9" x14ac:dyDescent="0.25">
      <c r="I1711" s="62"/>
    </row>
    <row r="1712" spans="9:9" x14ac:dyDescent="0.25">
      <c r="I1712" s="62"/>
    </row>
    <row r="1713" spans="9:9" x14ac:dyDescent="0.25">
      <c r="I1713" s="62"/>
    </row>
    <row r="1714" spans="9:9" x14ac:dyDescent="0.25">
      <c r="I1714" s="62"/>
    </row>
    <row r="1715" spans="9:9" x14ac:dyDescent="0.25">
      <c r="I1715" s="62"/>
    </row>
    <row r="1716" spans="9:9" x14ac:dyDescent="0.25">
      <c r="I1716" s="62"/>
    </row>
    <row r="1717" spans="9:9" x14ac:dyDescent="0.25">
      <c r="I1717" s="62"/>
    </row>
    <row r="1718" spans="9:9" x14ac:dyDescent="0.25">
      <c r="I1718" s="62"/>
    </row>
    <row r="1719" spans="9:9" x14ac:dyDescent="0.25">
      <c r="I1719" s="62"/>
    </row>
    <row r="1720" spans="9:9" x14ac:dyDescent="0.25">
      <c r="I1720" s="62"/>
    </row>
    <row r="1721" spans="9:9" x14ac:dyDescent="0.25">
      <c r="I1721" s="62"/>
    </row>
    <row r="1722" spans="9:9" x14ac:dyDescent="0.25">
      <c r="I1722" s="62"/>
    </row>
    <row r="1723" spans="9:9" x14ac:dyDescent="0.25">
      <c r="I1723" s="62"/>
    </row>
    <row r="1724" spans="9:9" x14ac:dyDescent="0.25">
      <c r="I1724" s="62"/>
    </row>
    <row r="1725" spans="9:9" x14ac:dyDescent="0.25">
      <c r="I1725" s="62"/>
    </row>
    <row r="1726" spans="9:9" x14ac:dyDescent="0.25">
      <c r="I1726" s="62"/>
    </row>
    <row r="1727" spans="9:9" x14ac:dyDescent="0.25">
      <c r="I1727" s="62"/>
    </row>
    <row r="1728" spans="9:9" x14ac:dyDescent="0.25">
      <c r="I1728" s="62"/>
    </row>
    <row r="1729" spans="9:9" x14ac:dyDescent="0.25">
      <c r="I1729" s="62"/>
    </row>
    <row r="1730" spans="9:9" x14ac:dyDescent="0.25">
      <c r="I1730" s="62"/>
    </row>
    <row r="1731" spans="9:9" x14ac:dyDescent="0.25">
      <c r="I1731" s="62"/>
    </row>
    <row r="1732" spans="9:9" x14ac:dyDescent="0.25">
      <c r="I1732" s="62"/>
    </row>
    <row r="1733" spans="9:9" x14ac:dyDescent="0.25">
      <c r="I1733" s="62"/>
    </row>
    <row r="1734" spans="9:9" x14ac:dyDescent="0.25">
      <c r="I1734" s="62"/>
    </row>
    <row r="1735" spans="9:9" x14ac:dyDescent="0.25">
      <c r="I1735" s="62"/>
    </row>
    <row r="1736" spans="9:9" x14ac:dyDescent="0.25">
      <c r="I1736" s="62"/>
    </row>
    <row r="1737" spans="9:9" x14ac:dyDescent="0.25">
      <c r="I1737" s="62"/>
    </row>
    <row r="1738" spans="9:9" x14ac:dyDescent="0.25">
      <c r="I1738" s="62"/>
    </row>
    <row r="1739" spans="9:9" x14ac:dyDescent="0.25">
      <c r="I1739" s="62"/>
    </row>
    <row r="1740" spans="9:9" x14ac:dyDescent="0.25">
      <c r="I1740" s="62"/>
    </row>
    <row r="1741" spans="9:9" x14ac:dyDescent="0.25">
      <c r="I1741" s="62"/>
    </row>
    <row r="1742" spans="9:9" x14ac:dyDescent="0.25">
      <c r="I1742" s="62"/>
    </row>
    <row r="1743" spans="9:9" x14ac:dyDescent="0.25">
      <c r="I1743" s="62"/>
    </row>
    <row r="1744" spans="9:9" x14ac:dyDescent="0.25">
      <c r="I1744" s="62"/>
    </row>
    <row r="1745" spans="9:9" x14ac:dyDescent="0.25">
      <c r="I1745" s="62"/>
    </row>
    <row r="1746" spans="9:9" x14ac:dyDescent="0.25">
      <c r="I1746" s="62"/>
    </row>
    <row r="1747" spans="9:9" x14ac:dyDescent="0.25">
      <c r="I1747" s="62"/>
    </row>
    <row r="1748" spans="9:9" x14ac:dyDescent="0.25">
      <c r="I1748" s="62"/>
    </row>
    <row r="1749" spans="9:9" x14ac:dyDescent="0.25">
      <c r="I1749" s="62"/>
    </row>
    <row r="1750" spans="9:9" x14ac:dyDescent="0.25">
      <c r="I1750" s="62"/>
    </row>
    <row r="1751" spans="9:9" x14ac:dyDescent="0.25">
      <c r="I1751" s="62"/>
    </row>
    <row r="1752" spans="9:9" x14ac:dyDescent="0.25">
      <c r="I1752" s="62"/>
    </row>
    <row r="1753" spans="9:9" x14ac:dyDescent="0.25">
      <c r="I1753" s="62"/>
    </row>
    <row r="1754" spans="9:9" x14ac:dyDescent="0.25">
      <c r="I1754" s="62"/>
    </row>
    <row r="1755" spans="9:9" x14ac:dyDescent="0.25">
      <c r="I1755" s="62"/>
    </row>
    <row r="1756" spans="9:9" x14ac:dyDescent="0.25">
      <c r="I1756" s="62"/>
    </row>
    <row r="1757" spans="9:9" x14ac:dyDescent="0.25">
      <c r="I1757" s="62"/>
    </row>
    <row r="1758" spans="9:9" x14ac:dyDescent="0.25">
      <c r="I1758" s="62"/>
    </row>
    <row r="1759" spans="9:9" x14ac:dyDescent="0.25">
      <c r="I1759" s="62"/>
    </row>
    <row r="1760" spans="9:9" x14ac:dyDescent="0.25">
      <c r="I1760" s="62"/>
    </row>
    <row r="1761" spans="9:9" x14ac:dyDescent="0.25">
      <c r="I1761" s="62"/>
    </row>
    <row r="1762" spans="9:9" x14ac:dyDescent="0.25">
      <c r="I1762" s="62"/>
    </row>
    <row r="1763" spans="9:9" x14ac:dyDescent="0.25">
      <c r="I1763" s="62"/>
    </row>
    <row r="1764" spans="9:9" x14ac:dyDescent="0.25">
      <c r="I1764" s="62"/>
    </row>
    <row r="1765" spans="9:9" x14ac:dyDescent="0.25">
      <c r="I1765" s="62"/>
    </row>
    <row r="1766" spans="9:9" x14ac:dyDescent="0.25">
      <c r="I1766" s="62"/>
    </row>
    <row r="1767" spans="9:9" x14ac:dyDescent="0.25">
      <c r="I1767" s="62"/>
    </row>
    <row r="1768" spans="9:9" x14ac:dyDescent="0.25">
      <c r="I1768" s="62"/>
    </row>
    <row r="1769" spans="9:9" x14ac:dyDescent="0.25">
      <c r="I1769" s="62"/>
    </row>
    <row r="1770" spans="9:9" x14ac:dyDescent="0.25">
      <c r="I1770" s="62"/>
    </row>
    <row r="1771" spans="9:9" x14ac:dyDescent="0.25">
      <c r="I1771" s="62"/>
    </row>
    <row r="1772" spans="9:9" x14ac:dyDescent="0.25">
      <c r="I1772" s="62"/>
    </row>
    <row r="1773" spans="9:9" x14ac:dyDescent="0.25">
      <c r="I1773" s="62"/>
    </row>
    <row r="1774" spans="9:9" x14ac:dyDescent="0.25">
      <c r="I1774" s="62"/>
    </row>
    <row r="1775" spans="9:9" x14ac:dyDescent="0.25">
      <c r="I1775" s="62"/>
    </row>
    <row r="1776" spans="9:9" x14ac:dyDescent="0.25">
      <c r="I1776" s="62"/>
    </row>
    <row r="1777" spans="9:9" x14ac:dyDescent="0.25">
      <c r="I1777" s="62"/>
    </row>
    <row r="1778" spans="9:9" x14ac:dyDescent="0.25">
      <c r="I1778" s="62"/>
    </row>
    <row r="1779" spans="9:9" x14ac:dyDescent="0.25">
      <c r="I1779" s="62"/>
    </row>
    <row r="1780" spans="9:9" x14ac:dyDescent="0.25">
      <c r="I1780" s="62"/>
    </row>
    <row r="1781" spans="9:9" x14ac:dyDescent="0.25">
      <c r="I1781" s="62"/>
    </row>
    <row r="1782" spans="9:9" x14ac:dyDescent="0.25">
      <c r="I1782" s="62"/>
    </row>
    <row r="1783" spans="9:9" x14ac:dyDescent="0.25">
      <c r="I1783" s="62"/>
    </row>
    <row r="1784" spans="9:9" x14ac:dyDescent="0.25">
      <c r="I1784" s="62"/>
    </row>
    <row r="1785" spans="9:9" x14ac:dyDescent="0.25">
      <c r="I1785" s="62"/>
    </row>
    <row r="1786" spans="9:9" x14ac:dyDescent="0.25">
      <c r="I1786" s="62"/>
    </row>
    <row r="1787" spans="9:9" x14ac:dyDescent="0.25">
      <c r="I1787" s="62"/>
    </row>
    <row r="1788" spans="9:9" x14ac:dyDescent="0.25">
      <c r="I1788" s="62"/>
    </row>
    <row r="1789" spans="9:9" x14ac:dyDescent="0.25">
      <c r="I1789" s="62"/>
    </row>
    <row r="1790" spans="9:9" x14ac:dyDescent="0.25">
      <c r="I1790" s="62"/>
    </row>
    <row r="1791" spans="9:9" x14ac:dyDescent="0.25">
      <c r="I1791" s="62"/>
    </row>
    <row r="1792" spans="9:9" x14ac:dyDescent="0.25">
      <c r="I1792" s="62"/>
    </row>
    <row r="1793" spans="9:9" x14ac:dyDescent="0.25">
      <c r="I1793" s="62"/>
    </row>
    <row r="1794" spans="9:9" x14ac:dyDescent="0.25">
      <c r="I1794" s="62"/>
    </row>
    <row r="1795" spans="9:9" x14ac:dyDescent="0.25">
      <c r="I1795" s="62"/>
    </row>
    <row r="1796" spans="9:9" x14ac:dyDescent="0.25">
      <c r="I1796" s="62"/>
    </row>
    <row r="1797" spans="9:9" x14ac:dyDescent="0.25">
      <c r="I1797" s="62"/>
    </row>
    <row r="1798" spans="9:9" x14ac:dyDescent="0.25">
      <c r="I1798" s="62"/>
    </row>
    <row r="1799" spans="9:9" x14ac:dyDescent="0.25">
      <c r="I1799" s="62"/>
    </row>
    <row r="1800" spans="9:9" x14ac:dyDescent="0.25">
      <c r="I1800" s="62"/>
    </row>
    <row r="1801" spans="9:9" x14ac:dyDescent="0.25">
      <c r="I1801" s="62"/>
    </row>
    <row r="1802" spans="9:9" x14ac:dyDescent="0.25">
      <c r="I1802" s="62"/>
    </row>
    <row r="1803" spans="9:9" x14ac:dyDescent="0.25">
      <c r="I1803" s="62"/>
    </row>
    <row r="1804" spans="9:9" x14ac:dyDescent="0.25">
      <c r="I1804" s="62"/>
    </row>
    <row r="1805" spans="9:9" x14ac:dyDescent="0.25">
      <c r="I1805" s="62"/>
    </row>
    <row r="1806" spans="9:9" x14ac:dyDescent="0.25">
      <c r="I1806" s="62"/>
    </row>
    <row r="1807" spans="9:9" x14ac:dyDescent="0.25">
      <c r="I1807" s="62"/>
    </row>
    <row r="1808" spans="9:9" x14ac:dyDescent="0.25">
      <c r="I1808" s="62"/>
    </row>
    <row r="1809" spans="9:9" x14ac:dyDescent="0.25">
      <c r="I1809" s="62"/>
    </row>
    <row r="1810" spans="9:9" x14ac:dyDescent="0.25">
      <c r="I1810" s="62"/>
    </row>
    <row r="1811" spans="9:9" x14ac:dyDescent="0.25">
      <c r="I1811" s="62"/>
    </row>
    <row r="1812" spans="9:9" x14ac:dyDescent="0.25">
      <c r="I1812" s="62"/>
    </row>
    <row r="1813" spans="9:9" x14ac:dyDescent="0.25">
      <c r="I1813" s="62"/>
    </row>
    <row r="1814" spans="9:9" x14ac:dyDescent="0.25">
      <c r="I1814" s="62"/>
    </row>
    <row r="1815" spans="9:9" x14ac:dyDescent="0.25">
      <c r="I1815" s="62"/>
    </row>
    <row r="1816" spans="9:9" x14ac:dyDescent="0.25">
      <c r="I1816" s="62"/>
    </row>
    <row r="1817" spans="9:9" x14ac:dyDescent="0.25">
      <c r="I1817" s="62"/>
    </row>
    <row r="1818" spans="9:9" x14ac:dyDescent="0.25">
      <c r="I1818" s="62"/>
    </row>
    <row r="1819" spans="9:9" x14ac:dyDescent="0.25">
      <c r="I1819" s="62"/>
    </row>
    <row r="1820" spans="9:9" x14ac:dyDescent="0.25">
      <c r="I1820" s="62"/>
    </row>
    <row r="1821" spans="9:9" x14ac:dyDescent="0.25">
      <c r="I1821" s="62"/>
    </row>
    <row r="1822" spans="9:9" x14ac:dyDescent="0.25">
      <c r="I1822" s="62"/>
    </row>
    <row r="1823" spans="9:9" x14ac:dyDescent="0.25">
      <c r="I1823" s="62"/>
    </row>
    <row r="1824" spans="9:9" x14ac:dyDescent="0.25">
      <c r="I1824" s="62"/>
    </row>
    <row r="1825" spans="9:9" x14ac:dyDescent="0.25">
      <c r="I1825" s="62"/>
    </row>
    <row r="1826" spans="9:9" x14ac:dyDescent="0.25">
      <c r="I1826" s="62"/>
    </row>
    <row r="1827" spans="9:9" x14ac:dyDescent="0.25">
      <c r="I1827" s="62"/>
    </row>
    <row r="1828" spans="9:9" x14ac:dyDescent="0.25">
      <c r="I1828" s="62"/>
    </row>
    <row r="1829" spans="9:9" x14ac:dyDescent="0.25">
      <c r="I1829" s="62"/>
    </row>
    <row r="1830" spans="9:9" x14ac:dyDescent="0.25">
      <c r="I1830" s="62"/>
    </row>
    <row r="1831" spans="9:9" x14ac:dyDescent="0.25">
      <c r="I1831" s="62"/>
    </row>
    <row r="1832" spans="9:9" x14ac:dyDescent="0.25">
      <c r="I1832" s="62"/>
    </row>
    <row r="1833" spans="9:9" x14ac:dyDescent="0.25">
      <c r="I1833" s="62"/>
    </row>
    <row r="1834" spans="9:9" x14ac:dyDescent="0.25">
      <c r="I1834" s="62"/>
    </row>
    <row r="1835" spans="9:9" x14ac:dyDescent="0.25">
      <c r="I1835" s="62"/>
    </row>
    <row r="1836" spans="9:9" x14ac:dyDescent="0.25">
      <c r="I1836" s="62"/>
    </row>
    <row r="1837" spans="9:9" x14ac:dyDescent="0.25">
      <c r="I1837" s="62"/>
    </row>
    <row r="1838" spans="9:9" x14ac:dyDescent="0.25">
      <c r="I1838" s="62"/>
    </row>
    <row r="1839" spans="9:9" x14ac:dyDescent="0.25">
      <c r="I1839" s="62"/>
    </row>
    <row r="1840" spans="9:9" x14ac:dyDescent="0.25">
      <c r="I1840" s="62"/>
    </row>
    <row r="1841" spans="9:9" x14ac:dyDescent="0.25">
      <c r="I1841" s="62"/>
    </row>
    <row r="1842" spans="9:9" x14ac:dyDescent="0.25">
      <c r="I1842" s="62"/>
    </row>
    <row r="1843" spans="9:9" x14ac:dyDescent="0.25">
      <c r="I1843" s="62"/>
    </row>
    <row r="1844" spans="9:9" x14ac:dyDescent="0.25">
      <c r="I1844" s="62"/>
    </row>
    <row r="1845" spans="9:9" x14ac:dyDescent="0.25">
      <c r="I1845" s="62"/>
    </row>
    <row r="1846" spans="9:9" x14ac:dyDescent="0.25">
      <c r="I1846" s="62"/>
    </row>
    <row r="1847" spans="9:9" x14ac:dyDescent="0.25">
      <c r="I1847" s="62"/>
    </row>
    <row r="1848" spans="9:9" x14ac:dyDescent="0.25">
      <c r="I1848" s="62"/>
    </row>
    <row r="1849" spans="9:9" x14ac:dyDescent="0.25">
      <c r="I1849" s="62"/>
    </row>
    <row r="1850" spans="9:9" x14ac:dyDescent="0.25">
      <c r="I1850" s="62"/>
    </row>
    <row r="1851" spans="9:9" x14ac:dyDescent="0.25">
      <c r="I1851" s="62"/>
    </row>
    <row r="1852" spans="9:9" x14ac:dyDescent="0.25">
      <c r="I1852" s="62"/>
    </row>
    <row r="1853" spans="9:9" x14ac:dyDescent="0.25">
      <c r="I1853" s="62"/>
    </row>
    <row r="1854" spans="9:9" x14ac:dyDescent="0.25">
      <c r="I1854" s="62"/>
    </row>
    <row r="1855" spans="9:9" x14ac:dyDescent="0.25">
      <c r="I1855" s="62"/>
    </row>
    <row r="1856" spans="9:9" x14ac:dyDescent="0.25">
      <c r="I1856" s="62"/>
    </row>
    <row r="1857" spans="9:9" x14ac:dyDescent="0.25">
      <c r="I1857" s="62"/>
    </row>
    <row r="1858" spans="9:9" x14ac:dyDescent="0.25">
      <c r="I1858" s="62"/>
    </row>
    <row r="1859" spans="9:9" x14ac:dyDescent="0.25">
      <c r="I1859" s="62"/>
    </row>
    <row r="1860" spans="9:9" x14ac:dyDescent="0.25">
      <c r="I1860" s="62"/>
    </row>
    <row r="1861" spans="9:9" x14ac:dyDescent="0.25">
      <c r="I1861" s="62"/>
    </row>
    <row r="1862" spans="9:9" x14ac:dyDescent="0.25">
      <c r="I1862" s="62"/>
    </row>
    <row r="1863" spans="9:9" x14ac:dyDescent="0.25">
      <c r="I1863" s="62"/>
    </row>
    <row r="1864" spans="9:9" x14ac:dyDescent="0.25">
      <c r="I1864" s="62"/>
    </row>
    <row r="1865" spans="9:9" x14ac:dyDescent="0.25">
      <c r="I1865" s="62"/>
    </row>
    <row r="1866" spans="9:9" x14ac:dyDescent="0.25">
      <c r="I1866" s="62"/>
    </row>
    <row r="1867" spans="9:9" x14ac:dyDescent="0.25">
      <c r="I1867" s="62"/>
    </row>
    <row r="1868" spans="9:9" x14ac:dyDescent="0.25">
      <c r="I1868" s="62"/>
    </row>
    <row r="1869" spans="9:9" x14ac:dyDescent="0.25">
      <c r="I1869" s="62"/>
    </row>
    <row r="1870" spans="9:9" x14ac:dyDescent="0.25">
      <c r="I1870" s="62"/>
    </row>
    <row r="1871" spans="9:9" x14ac:dyDescent="0.25">
      <c r="I1871" s="62"/>
    </row>
    <row r="1872" spans="9:9" x14ac:dyDescent="0.25">
      <c r="I1872" s="62"/>
    </row>
    <row r="1873" spans="9:9" x14ac:dyDescent="0.25">
      <c r="I1873" s="62"/>
    </row>
    <row r="1874" spans="9:9" x14ac:dyDescent="0.25">
      <c r="I1874" s="62"/>
    </row>
    <row r="1875" spans="9:9" x14ac:dyDescent="0.25">
      <c r="I1875" s="62"/>
    </row>
    <row r="1876" spans="9:9" x14ac:dyDescent="0.25">
      <c r="I1876" s="62"/>
    </row>
    <row r="1877" spans="9:9" x14ac:dyDescent="0.25">
      <c r="I1877" s="62"/>
    </row>
    <row r="1878" spans="9:9" x14ac:dyDescent="0.25">
      <c r="I1878" s="62"/>
    </row>
    <row r="1879" spans="9:9" x14ac:dyDescent="0.25">
      <c r="I1879" s="62"/>
    </row>
    <row r="1880" spans="9:9" x14ac:dyDescent="0.25">
      <c r="I1880" s="62"/>
    </row>
    <row r="1881" spans="9:9" x14ac:dyDescent="0.25">
      <c r="I1881" s="62"/>
    </row>
    <row r="1882" spans="9:9" x14ac:dyDescent="0.25">
      <c r="I1882" s="62"/>
    </row>
    <row r="1883" spans="9:9" x14ac:dyDescent="0.25">
      <c r="I1883" s="62"/>
    </row>
    <row r="1884" spans="9:9" x14ac:dyDescent="0.25">
      <c r="I1884" s="62"/>
    </row>
    <row r="1885" spans="9:9" x14ac:dyDescent="0.25">
      <c r="I1885" s="62"/>
    </row>
    <row r="1886" spans="9:9" x14ac:dyDescent="0.25">
      <c r="I1886" s="62"/>
    </row>
    <row r="1887" spans="9:9" x14ac:dyDescent="0.25">
      <c r="I1887" s="62"/>
    </row>
    <row r="1888" spans="9:9" x14ac:dyDescent="0.25">
      <c r="I1888" s="62"/>
    </row>
    <row r="1889" spans="9:9" x14ac:dyDescent="0.25">
      <c r="I1889" s="62"/>
    </row>
    <row r="1890" spans="9:9" x14ac:dyDescent="0.25">
      <c r="I1890" s="62"/>
    </row>
    <row r="1891" spans="9:9" x14ac:dyDescent="0.25">
      <c r="I1891" s="62"/>
    </row>
    <row r="1892" spans="9:9" x14ac:dyDescent="0.25">
      <c r="I1892" s="62"/>
    </row>
    <row r="1893" spans="9:9" x14ac:dyDescent="0.25">
      <c r="I1893" s="62"/>
    </row>
    <row r="1894" spans="9:9" x14ac:dyDescent="0.25">
      <c r="I1894" s="62"/>
    </row>
    <row r="1895" spans="9:9" x14ac:dyDescent="0.25">
      <c r="I1895" s="62"/>
    </row>
    <row r="1896" spans="9:9" x14ac:dyDescent="0.25">
      <c r="I1896" s="62"/>
    </row>
    <row r="1897" spans="9:9" x14ac:dyDescent="0.25">
      <c r="I1897" s="62"/>
    </row>
    <row r="1898" spans="9:9" x14ac:dyDescent="0.25">
      <c r="I1898" s="62"/>
    </row>
    <row r="1899" spans="9:9" x14ac:dyDescent="0.25">
      <c r="I1899" s="62"/>
    </row>
    <row r="1900" spans="9:9" x14ac:dyDescent="0.25">
      <c r="I1900" s="62"/>
    </row>
    <row r="1901" spans="9:9" x14ac:dyDescent="0.25">
      <c r="I1901" s="62"/>
    </row>
    <row r="1902" spans="9:9" x14ac:dyDescent="0.25">
      <c r="I1902" s="62"/>
    </row>
    <row r="1903" spans="9:9" x14ac:dyDescent="0.25">
      <c r="I1903" s="62"/>
    </row>
    <row r="1904" spans="9:9" x14ac:dyDescent="0.25">
      <c r="I1904" s="62"/>
    </row>
    <row r="1905" spans="9:9" x14ac:dyDescent="0.25">
      <c r="I1905" s="62"/>
    </row>
    <row r="1906" spans="9:9" x14ac:dyDescent="0.25">
      <c r="I1906" s="62"/>
    </row>
    <row r="1907" spans="9:9" x14ac:dyDescent="0.25">
      <c r="I1907" s="62"/>
    </row>
    <row r="1908" spans="9:9" x14ac:dyDescent="0.25">
      <c r="I1908" s="62"/>
    </row>
    <row r="1909" spans="9:9" x14ac:dyDescent="0.25">
      <c r="I1909" s="62"/>
    </row>
    <row r="1910" spans="9:9" x14ac:dyDescent="0.25">
      <c r="I1910" s="62"/>
    </row>
    <row r="1911" spans="9:9" x14ac:dyDescent="0.25">
      <c r="I1911" s="62"/>
    </row>
    <row r="1912" spans="9:9" x14ac:dyDescent="0.25">
      <c r="I1912" s="62"/>
    </row>
    <row r="1913" spans="9:9" x14ac:dyDescent="0.25">
      <c r="I1913" s="62"/>
    </row>
    <row r="1914" spans="9:9" x14ac:dyDescent="0.25">
      <c r="I1914" s="62"/>
    </row>
    <row r="1915" spans="9:9" x14ac:dyDescent="0.25">
      <c r="I1915" s="62"/>
    </row>
    <row r="1916" spans="9:9" x14ac:dyDescent="0.25">
      <c r="I1916" s="62"/>
    </row>
    <row r="1917" spans="9:9" x14ac:dyDescent="0.25">
      <c r="I1917" s="62"/>
    </row>
    <row r="1918" spans="9:9" x14ac:dyDescent="0.25">
      <c r="I1918" s="62"/>
    </row>
    <row r="1919" spans="9:9" x14ac:dyDescent="0.25">
      <c r="I1919" s="62"/>
    </row>
    <row r="1920" spans="9:9" x14ac:dyDescent="0.25">
      <c r="I1920" s="62"/>
    </row>
    <row r="1921" spans="9:9" x14ac:dyDescent="0.25">
      <c r="I1921" s="62"/>
    </row>
    <row r="1922" spans="9:9" x14ac:dyDescent="0.25">
      <c r="I1922" s="62"/>
    </row>
    <row r="1923" spans="9:9" x14ac:dyDescent="0.25">
      <c r="I1923" s="62"/>
    </row>
    <row r="1924" spans="9:9" x14ac:dyDescent="0.25">
      <c r="I1924" s="62"/>
    </row>
    <row r="1925" spans="9:9" x14ac:dyDescent="0.25">
      <c r="I1925" s="62"/>
    </row>
    <row r="1926" spans="9:9" x14ac:dyDescent="0.25">
      <c r="I1926" s="62"/>
    </row>
    <row r="1927" spans="9:9" x14ac:dyDescent="0.25">
      <c r="I1927" s="62"/>
    </row>
    <row r="1928" spans="9:9" x14ac:dyDescent="0.25">
      <c r="I1928" s="62"/>
    </row>
    <row r="1929" spans="9:9" x14ac:dyDescent="0.25">
      <c r="I1929" s="62"/>
    </row>
    <row r="1930" spans="9:9" x14ac:dyDescent="0.25">
      <c r="I1930" s="62"/>
    </row>
    <row r="1931" spans="9:9" x14ac:dyDescent="0.25">
      <c r="I1931" s="62"/>
    </row>
    <row r="1932" spans="9:9" x14ac:dyDescent="0.25">
      <c r="I1932" s="62"/>
    </row>
    <row r="1933" spans="9:9" x14ac:dyDescent="0.25">
      <c r="I1933" s="62"/>
    </row>
    <row r="1934" spans="9:9" x14ac:dyDescent="0.25">
      <c r="I1934" s="62"/>
    </row>
    <row r="1935" spans="9:9" x14ac:dyDescent="0.25">
      <c r="I1935" s="62"/>
    </row>
    <row r="1936" spans="9:9" x14ac:dyDescent="0.25">
      <c r="I1936" s="62"/>
    </row>
    <row r="1937" spans="9:9" x14ac:dyDescent="0.25">
      <c r="I1937" s="62"/>
    </row>
    <row r="1938" spans="9:9" x14ac:dyDescent="0.25">
      <c r="I1938" s="62"/>
    </row>
    <row r="1939" spans="9:9" x14ac:dyDescent="0.25">
      <c r="I1939" s="62"/>
    </row>
    <row r="1940" spans="9:9" x14ac:dyDescent="0.25">
      <c r="I1940" s="62"/>
    </row>
    <row r="1941" spans="9:9" x14ac:dyDescent="0.25">
      <c r="I1941" s="62"/>
    </row>
    <row r="1942" spans="9:9" x14ac:dyDescent="0.25">
      <c r="I1942" s="62"/>
    </row>
    <row r="1943" spans="9:9" x14ac:dyDescent="0.25">
      <c r="I1943" s="62"/>
    </row>
    <row r="1944" spans="9:9" x14ac:dyDescent="0.25">
      <c r="I1944" s="62"/>
    </row>
    <row r="1945" spans="9:9" x14ac:dyDescent="0.25">
      <c r="I1945" s="62"/>
    </row>
    <row r="1946" spans="9:9" x14ac:dyDescent="0.25">
      <c r="I1946" s="62"/>
    </row>
    <row r="1947" spans="9:9" x14ac:dyDescent="0.25">
      <c r="I1947" s="62"/>
    </row>
    <row r="1948" spans="9:9" x14ac:dyDescent="0.25">
      <c r="I1948" s="62"/>
    </row>
    <row r="1949" spans="9:9" x14ac:dyDescent="0.25">
      <c r="I1949" s="62"/>
    </row>
    <row r="1950" spans="9:9" x14ac:dyDescent="0.25">
      <c r="I1950" s="62"/>
    </row>
    <row r="1951" spans="9:9" x14ac:dyDescent="0.25">
      <c r="I1951" s="62"/>
    </row>
    <row r="1952" spans="9:9" x14ac:dyDescent="0.25">
      <c r="I1952" s="62"/>
    </row>
    <row r="1953" spans="9:9" x14ac:dyDescent="0.25">
      <c r="I1953" s="62"/>
    </row>
    <row r="1954" spans="9:9" x14ac:dyDescent="0.25">
      <c r="I1954" s="62"/>
    </row>
    <row r="1955" spans="9:9" x14ac:dyDescent="0.25">
      <c r="I1955" s="62"/>
    </row>
    <row r="1956" spans="9:9" x14ac:dyDescent="0.25">
      <c r="I1956" s="62"/>
    </row>
    <row r="1957" spans="9:9" x14ac:dyDescent="0.25">
      <c r="I1957" s="62"/>
    </row>
    <row r="1958" spans="9:9" x14ac:dyDescent="0.25">
      <c r="I1958" s="62"/>
    </row>
    <row r="1959" spans="9:9" x14ac:dyDescent="0.25">
      <c r="I1959" s="62"/>
    </row>
    <row r="1960" spans="9:9" x14ac:dyDescent="0.25">
      <c r="I1960" s="62"/>
    </row>
    <row r="1961" spans="9:9" x14ac:dyDescent="0.25">
      <c r="I1961" s="62"/>
    </row>
    <row r="1962" spans="9:9" x14ac:dyDescent="0.25">
      <c r="I1962" s="62"/>
    </row>
    <row r="1963" spans="9:9" x14ac:dyDescent="0.25">
      <c r="I1963" s="62"/>
    </row>
    <row r="1964" spans="9:9" x14ac:dyDescent="0.25">
      <c r="I1964" s="62"/>
    </row>
    <row r="1965" spans="9:9" x14ac:dyDescent="0.25">
      <c r="I1965" s="62"/>
    </row>
    <row r="1966" spans="9:9" x14ac:dyDescent="0.25">
      <c r="I1966" s="62"/>
    </row>
    <row r="1967" spans="9:9" x14ac:dyDescent="0.25">
      <c r="I1967" s="62"/>
    </row>
    <row r="1968" spans="9:9" x14ac:dyDescent="0.25">
      <c r="I1968" s="62"/>
    </row>
  </sheetData>
  <mergeCells count="4">
    <mergeCell ref="A1:H1"/>
    <mergeCell ref="A3:H3"/>
    <mergeCell ref="A4:H4"/>
    <mergeCell ref="A5:H5"/>
  </mergeCells>
  <printOptions horizontalCentered="1"/>
  <pageMargins left="0.39370078740157483" right="0.70866141732283472" top="0.74803149606299213" bottom="0.74803149606299213" header="0.31496062992125984" footer="0.31496062992125984"/>
  <pageSetup scale="64" orientation="portrait" r:id="rId1"/>
  <rowBreaks count="1" manualBreakCount="1">
    <brk id="192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EAEPFF</vt:lpstr>
      <vt:lpstr>EAEPE</vt:lpstr>
      <vt:lpstr>EAEPECOG</vt:lpstr>
      <vt:lpstr>EAEPECA</vt:lpstr>
      <vt:lpstr>EAEPECF</vt:lpstr>
      <vt:lpstr>EAEPECP</vt:lpstr>
      <vt:lpstr>EAEPECE</vt:lpstr>
      <vt:lpstr>EAEPE!Área_de_impresión</vt:lpstr>
      <vt:lpstr>EAEPECA!Área_de_impresión</vt:lpstr>
      <vt:lpstr>EAEPECE!Área_de_impresión</vt:lpstr>
      <vt:lpstr>EAEPECF!Área_de_impresión</vt:lpstr>
      <vt:lpstr>EAEPECOG!Área_de_impresión</vt:lpstr>
      <vt:lpstr>EAEPECP!Área_de_impresión</vt:lpstr>
      <vt:lpstr>EAEPFF!Área_de_impresión</vt:lpstr>
      <vt:lpstr>EAEPE!Títulos_a_imprimir</vt:lpstr>
      <vt:lpstr>EAEPECOG!Títulos_a_imprimir</vt:lpstr>
      <vt:lpstr>EAEPFF!Títulos_a_imprimir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Amalia Tellez</cp:lastModifiedBy>
  <cp:lastPrinted>2020-10-07T16:31:07Z</cp:lastPrinted>
  <dcterms:created xsi:type="dcterms:W3CDTF">2017-04-25T21:14:33Z</dcterms:created>
  <dcterms:modified xsi:type="dcterms:W3CDTF">2020-10-08T22:39:25Z</dcterms:modified>
</cp:coreProperties>
</file>